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Rheinromantik Dateien\Simmern IV Jan27\"/>
    </mc:Choice>
  </mc:AlternateContent>
  <xr:revisionPtr revIDLastSave="0" documentId="8_{85D665CC-61B3-4166-9DE5-5481B4CC6B1E}" xr6:coauthVersionLast="47" xr6:coauthVersionMax="47" xr10:uidLastSave="{00000000-0000-0000-0000-000000000000}"/>
  <bookViews>
    <workbookView xWindow="-108" yWindow="-108" windowWidth="23256" windowHeight="12456" xr2:uid="{2C9A14C6-6B18-4602-BA1D-176D122C10AF}"/>
  </bookViews>
  <sheets>
    <sheet name="Simmern IV 26" sheetId="2" r:id="rId1"/>
    <sheet name="Alle Exponate 26" sheetId="1"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35" i="2" l="1"/>
  <c r="Z35" i="2" s="1"/>
  <c r="S34" i="2"/>
  <c r="Z34" i="2" s="1"/>
  <c r="S33" i="2"/>
  <c r="Z33" i="2" s="1"/>
  <c r="S32" i="2"/>
  <c r="Z32" i="2" s="1"/>
  <c r="S31" i="2"/>
  <c r="Z31" i="2" s="1"/>
  <c r="S30" i="2"/>
  <c r="Z30" i="2" s="1"/>
  <c r="S29" i="2"/>
  <c r="Z29" i="2" s="1"/>
  <c r="S28" i="2"/>
  <c r="Z28" i="2" s="1"/>
  <c r="S27" i="2"/>
  <c r="Z27" i="2" s="1"/>
  <c r="S26" i="2"/>
  <c r="Z26" i="2" s="1"/>
  <c r="S25" i="2"/>
  <c r="Z25" i="2" s="1"/>
  <c r="S24" i="2"/>
  <c r="Z24" i="2" s="1"/>
  <c r="S23" i="2"/>
  <c r="Z23" i="2" s="1"/>
  <c r="S22" i="2"/>
  <c r="Z22" i="2" s="1"/>
  <c r="S21" i="2"/>
  <c r="Z21" i="2" s="1"/>
  <c r="S20" i="2"/>
  <c r="Z20" i="2" s="1"/>
  <c r="S19" i="2"/>
  <c r="Z19" i="2" s="1"/>
  <c r="S18" i="2"/>
  <c r="Z18" i="2" s="1"/>
  <c r="S17" i="2"/>
  <c r="Z17" i="2" s="1"/>
  <c r="S16" i="2"/>
  <c r="Z16" i="2" s="1"/>
  <c r="S15" i="2"/>
  <c r="Z15" i="2" s="1"/>
  <c r="S14" i="2"/>
  <c r="Z14" i="2" s="1"/>
  <c r="S13" i="2"/>
  <c r="Z13" i="2" s="1"/>
  <c r="S12" i="2"/>
  <c r="Z12" i="2" s="1"/>
  <c r="S11" i="2"/>
  <c r="Z11" i="2" s="1"/>
  <c r="S10" i="2"/>
  <c r="Z10" i="2" s="1"/>
  <c r="S9" i="2"/>
  <c r="Z9" i="2" s="1"/>
  <c r="S8" i="2"/>
  <c r="Z8" i="2" s="1"/>
  <c r="S7" i="2"/>
  <c r="Z7" i="2" s="1"/>
  <c r="S6" i="2"/>
  <c r="Z6" i="2" s="1"/>
  <c r="S5" i="2"/>
  <c r="Z5" i="2" s="1"/>
  <c r="S4" i="2"/>
  <c r="Z4" i="2" s="1"/>
  <c r="S3" i="2"/>
  <c r="Z3" i="2" s="1"/>
  <c r="S2" i="2"/>
  <c r="Z2" i="2" s="1"/>
  <c r="Z85" i="1"/>
  <c r="S85" i="1"/>
  <c r="AB85" i="1" s="1"/>
  <c r="Z84" i="1"/>
  <c r="S84" i="1"/>
  <c r="AB84" i="1" s="1"/>
  <c r="Z83" i="1"/>
  <c r="S83" i="1"/>
  <c r="AB83" i="1" s="1"/>
  <c r="Z82" i="1"/>
  <c r="S82" i="1"/>
  <c r="AB82" i="1" s="1"/>
  <c r="Z81" i="1"/>
  <c r="S81" i="1"/>
  <c r="AB81" i="1" s="1"/>
  <c r="Z80" i="1"/>
  <c r="S80" i="1"/>
  <c r="AB80" i="1" s="1"/>
  <c r="Z79" i="1"/>
  <c r="S79" i="1"/>
  <c r="AB79" i="1" s="1"/>
  <c r="Z78" i="1"/>
  <c r="S78" i="1"/>
  <c r="AB78" i="1" s="1"/>
  <c r="Z77" i="1"/>
  <c r="S77" i="1"/>
  <c r="AB77" i="1" s="1"/>
  <c r="Z76" i="1"/>
  <c r="S76" i="1"/>
  <c r="AB76" i="1" s="1"/>
  <c r="Z75" i="1"/>
  <c r="S75" i="1"/>
  <c r="AB75" i="1" s="1"/>
  <c r="Z74" i="1"/>
  <c r="S74" i="1"/>
  <c r="AB74" i="1" s="1"/>
  <c r="Z73" i="1"/>
  <c r="S73" i="1"/>
  <c r="AB73" i="1" s="1"/>
  <c r="Z72" i="1"/>
  <c r="S72" i="1"/>
  <c r="AB72" i="1" s="1"/>
  <c r="Z71" i="1"/>
  <c r="S71" i="1"/>
  <c r="AB71" i="1" s="1"/>
  <c r="Z70" i="1"/>
  <c r="S70" i="1"/>
  <c r="AB70" i="1" s="1"/>
  <c r="Z69" i="1"/>
  <c r="S69" i="1"/>
  <c r="AB69" i="1" s="1"/>
  <c r="Z68" i="1"/>
  <c r="S68" i="1"/>
  <c r="AB68" i="1" s="1"/>
  <c r="Z67" i="1"/>
  <c r="S67" i="1"/>
  <c r="AB67" i="1" s="1"/>
  <c r="Z66" i="1"/>
  <c r="S66" i="1"/>
  <c r="AB66" i="1" s="1"/>
  <c r="Z65" i="1"/>
  <c r="S65" i="1"/>
  <c r="AB65" i="1" s="1"/>
  <c r="Z64" i="1"/>
  <c r="S64" i="1"/>
  <c r="AB64" i="1" s="1"/>
  <c r="Z63" i="1"/>
  <c r="S63" i="1"/>
  <c r="AB63" i="1" s="1"/>
  <c r="Z62" i="1"/>
  <c r="S62" i="1"/>
  <c r="AB62" i="1" s="1"/>
  <c r="Z61" i="1"/>
  <c r="S61" i="1"/>
  <c r="AB61" i="1" s="1"/>
  <c r="Z60" i="1"/>
  <c r="S60" i="1"/>
  <c r="AB60" i="1" s="1"/>
  <c r="Z59" i="1"/>
  <c r="S59" i="1"/>
  <c r="AB59" i="1" s="1"/>
  <c r="Z58" i="1"/>
  <c r="S58" i="1"/>
  <c r="AB58" i="1" s="1"/>
  <c r="Z57" i="1"/>
  <c r="S57" i="1"/>
  <c r="AB57" i="1" s="1"/>
  <c r="Z56" i="1"/>
  <c r="S56" i="1"/>
  <c r="AB56" i="1" s="1"/>
  <c r="Z55" i="1"/>
  <c r="S55" i="1"/>
  <c r="AB55" i="1" s="1"/>
  <c r="Z54" i="1"/>
  <c r="S54" i="1"/>
  <c r="AB54" i="1" s="1"/>
  <c r="Z53" i="1"/>
  <c r="S53" i="1"/>
  <c r="AB53" i="1" s="1"/>
  <c r="Z52" i="1"/>
  <c r="S52" i="1"/>
  <c r="AB52" i="1" s="1"/>
  <c r="Z51" i="1"/>
  <c r="S51" i="1"/>
  <c r="AB51" i="1" s="1"/>
  <c r="Z50" i="1"/>
  <c r="S50" i="1"/>
  <c r="AB50" i="1" s="1"/>
  <c r="Z49" i="1"/>
  <c r="S49" i="1"/>
  <c r="AB49" i="1" s="1"/>
  <c r="Z48" i="1"/>
  <c r="S48" i="1"/>
  <c r="AB48" i="1" s="1"/>
  <c r="Z47" i="1"/>
  <c r="S47" i="1"/>
  <c r="AB47" i="1" s="1"/>
  <c r="Z46" i="1"/>
  <c r="S46" i="1"/>
  <c r="AB46" i="1" s="1"/>
  <c r="Z45" i="1"/>
  <c r="S45" i="1"/>
  <c r="AB45" i="1" s="1"/>
  <c r="Z44" i="1"/>
  <c r="S44" i="1"/>
  <c r="AB44" i="1" s="1"/>
  <c r="Z43" i="1"/>
  <c r="S43" i="1"/>
  <c r="AB43" i="1" s="1"/>
  <c r="Z42" i="1"/>
  <c r="S42" i="1"/>
  <c r="AB42" i="1" s="1"/>
  <c r="Z41" i="1"/>
  <c r="S41" i="1"/>
  <c r="AB41" i="1" s="1"/>
  <c r="Z40" i="1"/>
  <c r="S40" i="1"/>
  <c r="AB40" i="1" s="1"/>
  <c r="Z39" i="1"/>
  <c r="S39" i="1"/>
  <c r="AB39" i="1" s="1"/>
  <c r="Z38" i="1"/>
  <c r="S38" i="1"/>
  <c r="AB38" i="1" s="1"/>
  <c r="Z37" i="1"/>
  <c r="S37" i="1"/>
  <c r="AB37" i="1" s="1"/>
  <c r="Z36" i="1"/>
  <c r="S36" i="1"/>
  <c r="AB36" i="1" s="1"/>
  <c r="Z35" i="1"/>
  <c r="S35" i="1"/>
  <c r="AB35" i="1" s="1"/>
  <c r="Z34" i="1"/>
  <c r="S34" i="1"/>
  <c r="AB34" i="1" s="1"/>
  <c r="Z33" i="1"/>
  <c r="S33" i="1"/>
  <c r="AB33" i="1" s="1"/>
  <c r="Z32" i="1"/>
  <c r="S32" i="1"/>
  <c r="AB32" i="1" s="1"/>
  <c r="Z31" i="1"/>
  <c r="S31" i="1"/>
  <c r="AB31" i="1" s="1"/>
  <c r="Z30" i="1"/>
  <c r="S30" i="1"/>
  <c r="AB30" i="1" s="1"/>
  <c r="Z29" i="1"/>
  <c r="S29" i="1"/>
  <c r="AB29" i="1" s="1"/>
  <c r="Z28" i="1"/>
  <c r="S28" i="1"/>
  <c r="AB28" i="1" s="1"/>
  <c r="Z27" i="1"/>
  <c r="S27" i="1"/>
  <c r="AB27" i="1" s="1"/>
  <c r="Z26" i="1"/>
  <c r="S26" i="1"/>
  <c r="AB26" i="1" s="1"/>
  <c r="Z25" i="1"/>
  <c r="S25" i="1"/>
  <c r="AB25" i="1" s="1"/>
  <c r="Z24" i="1"/>
  <c r="S24" i="1"/>
  <c r="AB24" i="1" s="1"/>
  <c r="Z23" i="1"/>
  <c r="S23" i="1"/>
  <c r="AB23" i="1" s="1"/>
  <c r="Z22" i="1"/>
  <c r="S22" i="1"/>
  <c r="AB22" i="1" s="1"/>
  <c r="Z21" i="1"/>
  <c r="S21" i="1"/>
  <c r="AB21" i="1" s="1"/>
  <c r="Z20" i="1"/>
  <c r="S20" i="1"/>
  <c r="AB20" i="1" s="1"/>
  <c r="Z19" i="1"/>
  <c r="S19" i="1"/>
  <c r="AB19" i="1" s="1"/>
  <c r="Z18" i="1"/>
  <c r="S18" i="1"/>
  <c r="AB18" i="1" s="1"/>
  <c r="Z17" i="1"/>
  <c r="S17" i="1"/>
  <c r="AB17" i="1" s="1"/>
  <c r="Z16" i="1"/>
  <c r="S16" i="1"/>
  <c r="AB16" i="1" s="1"/>
  <c r="Z15" i="1"/>
  <c r="S15" i="1"/>
  <c r="AB15" i="1" s="1"/>
  <c r="Z14" i="1"/>
  <c r="S14" i="1"/>
  <c r="AB14" i="1" s="1"/>
  <c r="Z13" i="1"/>
  <c r="S13" i="1"/>
  <c r="AB13" i="1" s="1"/>
  <c r="Z12" i="1"/>
  <c r="S12" i="1"/>
  <c r="AB12" i="1" s="1"/>
  <c r="Z11" i="1"/>
  <c r="S11" i="1"/>
  <c r="AB11" i="1" s="1"/>
  <c r="Z10" i="1"/>
  <c r="S10" i="1"/>
  <c r="AB10" i="1" s="1"/>
  <c r="Z9" i="1"/>
  <c r="S9" i="1"/>
  <c r="AB9" i="1" s="1"/>
  <c r="Z8" i="1"/>
  <c r="S8" i="1"/>
  <c r="AB8" i="1" s="1"/>
  <c r="Z7" i="1"/>
  <c r="S7" i="1"/>
  <c r="AB7" i="1" s="1"/>
  <c r="Z6" i="1"/>
  <c r="S6" i="1"/>
  <c r="AB6" i="1" s="1"/>
  <c r="Z5" i="1"/>
  <c r="S5" i="1"/>
  <c r="AB5" i="1" s="1"/>
  <c r="Z4" i="1"/>
  <c r="S4" i="1"/>
  <c r="AB4" i="1" s="1"/>
  <c r="Z3" i="1"/>
  <c r="S3" i="1"/>
  <c r="AB3" i="1" s="1"/>
  <c r="Z2" i="1"/>
  <c r="S2" i="1"/>
  <c r="AB2" i="1" s="1"/>
</calcChain>
</file>

<file path=xl/sharedStrings.xml><?xml version="1.0" encoding="utf-8"?>
<sst xmlns="http://schemas.openxmlformats.org/spreadsheetml/2006/main" count="1396" uniqueCount="384">
  <si>
    <t>E-Mail-Adresse</t>
  </si>
  <si>
    <t>Name</t>
  </si>
  <si>
    <t>Adresse</t>
  </si>
  <si>
    <t>TNNR</t>
  </si>
  <si>
    <t>Alter</t>
  </si>
  <si>
    <t>Gruppe</t>
  </si>
  <si>
    <t>Info zur Gruppe</t>
  </si>
  <si>
    <t>Titel</t>
  </si>
  <si>
    <t>Datei</t>
  </si>
  <si>
    <t>Bestandsbild?</t>
  </si>
  <si>
    <t>WFNR</t>
  </si>
  <si>
    <t>Urheberrecht</t>
  </si>
  <si>
    <t>Technik</t>
  </si>
  <si>
    <t>Informationen</t>
  </si>
  <si>
    <t>Größe</t>
  </si>
  <si>
    <t>Preis (€)</t>
  </si>
  <si>
    <t>Beschriftung</t>
  </si>
  <si>
    <t>Bild</t>
  </si>
  <si>
    <t>Juror 1</t>
  </si>
  <si>
    <t>Juror 2</t>
  </si>
  <si>
    <t>Juror3</t>
  </si>
  <si>
    <t xml:space="preserve">Juror 4 </t>
  </si>
  <si>
    <t>Juror 5</t>
  </si>
  <si>
    <t>Summe</t>
  </si>
  <si>
    <t>Auswahl</t>
  </si>
  <si>
    <t>olidesign731@gmail.com</t>
  </si>
  <si>
    <t>Angelika Nocka</t>
  </si>
  <si>
    <t>Erwachsener</t>
  </si>
  <si>
    <t>nein</t>
  </si>
  <si>
    <t>Nostalgie</t>
  </si>
  <si>
    <t>https://drive.google.com/open?id=1NF22s9QVUbX1Qcy8hKO18BclSh1zOpOt</t>
  </si>
  <si>
    <t>beim Autor</t>
  </si>
  <si>
    <t>Gemälde</t>
  </si>
  <si>
    <t>Öl/Kaltwachs auf Leinwand</t>
  </si>
  <si>
    <t>60 x 80</t>
  </si>
  <si>
    <t>x1</t>
  </si>
  <si>
    <t>irmela.hess@t-online.de</t>
  </si>
  <si>
    <t>Angelika Bender</t>
  </si>
  <si>
    <t>Im Hoppegarten 6 55450 Langenlonsheim</t>
  </si>
  <si>
    <t>06704/561</t>
  </si>
  <si>
    <t>Lohrer Wert</t>
  </si>
  <si>
    <t>https://drive.google.com/open?id=1j-iLTpg2s7B-A-AmV55tKfyzjDDu6sf8</t>
  </si>
  <si>
    <t>Aryl auf Leinwand 80/60</t>
  </si>
  <si>
    <t>80 x 60</t>
  </si>
  <si>
    <t>x</t>
  </si>
  <si>
    <t>hewako@web.de</t>
  </si>
  <si>
    <t>Annelies Kriegesmann</t>
  </si>
  <si>
    <t>Schweitzerstraße 48, 56203 Höhr-Grenzhausen</t>
  </si>
  <si>
    <t>02624 4984</t>
  </si>
  <si>
    <t>Glashaus auf Niederwerth</t>
  </si>
  <si>
    <t>https://drive.google.com/open?id=1MxD5MSfTfVFdan4ymWJU-9SqOgK8sLwP</t>
  </si>
  <si>
    <t>Foto</t>
  </si>
  <si>
    <t>Pigmentdruck auf Hahnemühle Fine Art (Barytha)</t>
  </si>
  <si>
    <t>40x60</t>
  </si>
  <si>
    <t>Christine von Glyschinsky</t>
  </si>
  <si>
    <t>Ringstrasse 5</t>
  </si>
  <si>
    <t>06741 2332</t>
  </si>
  <si>
    <t>Eingefroren</t>
  </si>
  <si>
    <t>Foto auf Leinwand</t>
  </si>
  <si>
    <t>100*43</t>
  </si>
  <si>
    <t>Bacchus (Heiner Mades)</t>
  </si>
  <si>
    <t>100*66</t>
  </si>
  <si>
    <t>me_keuler@web.de</t>
  </si>
  <si>
    <t>Abfahrt verpasst</t>
  </si>
  <si>
    <t>100*75</t>
  </si>
  <si>
    <t>florian.kochs@web.de</t>
  </si>
  <si>
    <t>St. Goarshausen</t>
  </si>
  <si>
    <t>Grohmann.G@web.de</t>
  </si>
  <si>
    <t>Rotwein am Bopparder Hamm</t>
  </si>
  <si>
    <t>Ein Bus wird kommen</t>
  </si>
  <si>
    <t>horst.dostert@web.de</t>
  </si>
  <si>
    <t>Überholt</t>
  </si>
  <si>
    <t>info@atelier26.art</t>
  </si>
  <si>
    <t>Schattenspiel am Rhein</t>
  </si>
  <si>
    <t>100x75</t>
  </si>
  <si>
    <t>jutta.zibilla@gmx.net</t>
  </si>
  <si>
    <t>Ekkehard Wulff</t>
  </si>
  <si>
    <t>Gegenwart ausgeblendet</t>
  </si>
  <si>
    <t>https://drive.google.com/open?id=1OTDHH-U3Lopow6JPD2CNDZKId9ymJVqB</t>
  </si>
  <si>
    <t>Fotografie auf Leinwand</t>
  </si>
  <si>
    <t>60*40*2 cm</t>
  </si>
  <si>
    <t>Schaette@mali-kunst.de</t>
  </si>
  <si>
    <t>Romantischer Winkel</t>
  </si>
  <si>
    <t>https://drive.google.com/open?id=16Z_q6Mb2BUbMxBEs8yBxMG6pi6-31a_E</t>
  </si>
  <si>
    <t>Sonnenhang im Winter</t>
  </si>
  <si>
    <t>https://drive.google.com/open?id=1QL2tBD2vmR4NFT0NkUlyq0S-2uzjl4ZA</t>
  </si>
  <si>
    <t>Helmut Wagner</t>
  </si>
  <si>
    <t>Rhein-Wein- Bikeliebhaber</t>
  </si>
  <si>
    <t>https://drive.google.com/open?id=11Jn8tIDjLpTUn0Npbr_HyTLGh58YI5T2</t>
  </si>
  <si>
    <t>Über und unter Wasser</t>
  </si>
  <si>
    <t>https://drive.google.com/open?id=1QHNwJc5aLvYEZuOTx8DHWWYnEeeGMbrk</t>
  </si>
  <si>
    <t>annelies@kriegesmann.com</t>
  </si>
  <si>
    <t>Wohnbereiche</t>
  </si>
  <si>
    <t>https://drive.google.com/open?id=117AJOXaD8SuhJJlYqs0Klxh0LH_QW8hI</t>
  </si>
  <si>
    <t>60 x 40</t>
  </si>
  <si>
    <t>30.07..2025</t>
  </si>
  <si>
    <t>glyschinsky@gmail.com</t>
  </si>
  <si>
    <t>Wolfgang Domakowski</t>
  </si>
  <si>
    <t>56329 St. Goar, Im Stockgarten1</t>
  </si>
  <si>
    <t>06741 527</t>
  </si>
  <si>
    <t>RHEINerley löst Loreley ab?</t>
  </si>
  <si>
    <t>Acryl – auf Leinwand</t>
  </si>
  <si>
    <t>50x70</t>
  </si>
  <si>
    <t>Andrea_Wesseli</t>
  </si>
  <si>
    <t>Gustav-Adolf-Str 16 / 55411 Bingen</t>
  </si>
  <si>
    <t>Ohne Titel 17</t>
  </si>
  <si>
    <t>https://drive.google.com/open?id=1EDjl8Z_mBScQeGeAlBgMSQp3MnBl8M25</t>
  </si>
  <si>
    <t>Acrylmalerei auf Leinwand</t>
  </si>
  <si>
    <t>100x130 cm -</t>
  </si>
  <si>
    <t>Andrea Wesseli</t>
  </si>
  <si>
    <t>Ohne Titel 36</t>
  </si>
  <si>
    <t>https://drive.google.com/open?id=1cRYx1cQoMzq7xqRaMrx-xCxVM0Lkwgnp</t>
  </si>
  <si>
    <t>Acrylmalerei + Organisches Material</t>
  </si>
  <si>
    <t>163 x 100 cm</t>
  </si>
  <si>
    <t>Marlies Abele</t>
  </si>
  <si>
    <t>Obere Waldgärten 9, 56329 St. Goar</t>
  </si>
  <si>
    <t>Boote am Steeg</t>
  </si>
  <si>
    <t>https://drive.google.com/open?id=1E6qea00_BRVJe8wiFAmCOSfbn0i0wDHh</t>
  </si>
  <si>
    <t>Gemälde mit Kreide</t>
  </si>
  <si>
    <t>40 x 40 cm</t>
  </si>
  <si>
    <t>Walter Nussbaum</t>
  </si>
  <si>
    <t>Eine Nasenlänge voraus</t>
  </si>
  <si>
    <t xml:space="preserve">Foto aus Leinwand </t>
  </si>
  <si>
    <t>100x35</t>
  </si>
  <si>
    <t>ekkiwulff@gmail.com</t>
  </si>
  <si>
    <t>Hirzenach! Romantik Realität</t>
  </si>
  <si>
    <t>160x40</t>
  </si>
  <si>
    <t>Katz – Romantik in Stein</t>
  </si>
  <si>
    <t>100x70</t>
  </si>
  <si>
    <t>Lichtblick im alten Turm</t>
  </si>
  <si>
    <t>elfriede@mueller-gattermeier.de</t>
  </si>
  <si>
    <t>Oberwesel Vertreibung der 7 Jungfrauen</t>
  </si>
  <si>
    <t>Traubenträger am Felsrand</t>
  </si>
  <si>
    <t>100x50</t>
  </si>
  <si>
    <t>Wer dient wem</t>
  </si>
  <si>
    <t>Wer verdrängt wen</t>
  </si>
  <si>
    <t>Zweikampf mit offenem Ausgang</t>
  </si>
  <si>
    <t>Irmela Heß</t>
  </si>
  <si>
    <t>Das Flüstern der Rheinkiesel - 1</t>
  </si>
  <si>
    <t>https://drive.google.com/open?id=1gY0QryWfHYPhz4UtjUJYjAVf4k_-CM5J</t>
  </si>
  <si>
    <t>Acrylgemälde mit Bleistift und Collageelementen auf Leinwand</t>
  </si>
  <si>
    <t>40 x 40 x 1</t>
  </si>
  <si>
    <t>420 Euro</t>
  </si>
  <si>
    <t>1x</t>
  </si>
  <si>
    <t>Das Flüstern der Rheinkiesel - 2</t>
  </si>
  <si>
    <t>https://drive.google.com/open?id=1oJNR_KniImfnFnEGlKz8MIDHOMS2Ogkr</t>
  </si>
  <si>
    <t>Ankica Tadic</t>
  </si>
  <si>
    <t>Im Mittelpfad 1 / 55411 Bingen</t>
  </si>
  <si>
    <t>Farbenflüstern am Rhein</t>
  </si>
  <si>
    <t>https://drive.google.com/open?id=1aQwnJInplkyzRPeNskj0UoaMnww7MgGD</t>
  </si>
  <si>
    <t>Tech. Marmormehl, Sumfkalk, Acryl</t>
  </si>
  <si>
    <t>Größe 60/100 cm</t>
  </si>
  <si>
    <t>Herbst am Rhein</t>
  </si>
  <si>
    <t>https://drive.google.com/open?id=1_pm1dw2w96lQAGz38Dr9prPXSgrRpdAS</t>
  </si>
  <si>
    <t xml:space="preserve">Marmormehl, Sumfkalk, Acryl
</t>
  </si>
  <si>
    <t>80 x 80</t>
  </si>
  <si>
    <t>Günther Grohmann</t>
  </si>
  <si>
    <t>Mainzer Str.434  55411 Bingen</t>
  </si>
  <si>
    <t>06721 14901</t>
  </si>
  <si>
    <t>Ruine Ehrenfels 1</t>
  </si>
  <si>
    <t>https://drive.google.com/open?id=1w5q-i310KFtY2qv2nSv4DfE4diPZv5II</t>
  </si>
  <si>
    <t>Fotografie Druck auf Papier</t>
  </si>
  <si>
    <t>Ruine Ehrenfels 2</t>
  </si>
  <si>
    <t>https://drive.google.com/open?id=1i-puoFTh0TVQmj9i1y9ebf9NrefcroIb</t>
  </si>
  <si>
    <t>lacoma17@web.de</t>
  </si>
  <si>
    <t>Uferromantik</t>
  </si>
  <si>
    <t>https://drive.google.com/open?id=1IdKNY0ij8tmsJKhVmmE748wN0I4ya6Tg</t>
  </si>
  <si>
    <t>Versteckter Mäuseturm</t>
  </si>
  <si>
    <t>https://drive.google.com/open?id=1AhUHj6hnMQjMRXu4M7grM22MaE0GAO37</t>
  </si>
  <si>
    <t>Horst Dostert</t>
  </si>
  <si>
    <t>Eichendorffstrasse 49, 562290 Sankt Sebastian</t>
  </si>
  <si>
    <t>FUTURE OF THE RHINE</t>
  </si>
  <si>
    <t>https://drive.google.com/open?id=1BdtaKcs_nzYeD4pHjWEOpb4yF6ePgZLL</t>
  </si>
  <si>
    <t>Fotografie auf Alu Dibond</t>
  </si>
  <si>
    <t>100 x 80 x 3</t>
  </si>
  <si>
    <t>Spirit of the Rhine</t>
  </si>
  <si>
    <t>https://drive.google.com/open?id=1SWHnaN7NLb76RPbSkSDjv0xHV39WkoMZ</t>
  </si>
  <si>
    <t>100 x 80</t>
  </si>
  <si>
    <t>Rhein in LED</t>
  </si>
  <si>
    <t>https://drive.google.com/open?id=1LWZgpHJQc2MbcFXrOsYXOPQtjTx733X6</t>
  </si>
  <si>
    <t>Fotographie auf Photo Rag</t>
  </si>
  <si>
    <t>73 x 53</t>
  </si>
  <si>
    <t>Fog with birds</t>
  </si>
  <si>
    <t>https://drive.google.com/open?id=1vVQ8bxXR2S2QK_RCQ-Gu8uebKVMQzIqQ</t>
  </si>
  <si>
    <t>Fotografie auf Photo Rag</t>
  </si>
  <si>
    <t>53 x 73</t>
  </si>
  <si>
    <t>Kowelenzer Eltern</t>
  </si>
  <si>
    <t>https://drive.google.com/open?id=1As3QKTj73yPII78vyk0g6XWUGJvVTMET</t>
  </si>
  <si>
    <t>Fotografie auf Photo Rag in Gemälderahmen</t>
  </si>
  <si>
    <t>48 x 35</t>
  </si>
  <si>
    <t>Im Fluss</t>
  </si>
  <si>
    <t>https://drive.google.com/open?id=1RJy8vxHoys4j_QNC0YkXLc0DFGS4BdE0</t>
  </si>
  <si>
    <t>Fotografie in Farbe</t>
  </si>
  <si>
    <t>73 x 52</t>
  </si>
  <si>
    <t>anengers@t-online.de</t>
  </si>
  <si>
    <t>Magische Altstadt</t>
  </si>
  <si>
    <t>https://drive.google.com/open?id=13dg1-0VmYERbiLAaeyLdtNy2pRwh84Gr</t>
  </si>
  <si>
    <t>István Szász</t>
  </si>
  <si>
    <t>Gescheine auf dem Jungfernstieg</t>
  </si>
  <si>
    <t>https://drive.google.com/open?id=1VMquvdy-59x3ptz12vmHnfw520vww8zc</t>
  </si>
  <si>
    <t>Öl auf Leinwand</t>
  </si>
  <si>
    <t>105 x 90</t>
  </si>
  <si>
    <t>Schulstraße 18, 65366 Geisenheim</t>
  </si>
  <si>
    <t>06722-8348</t>
  </si>
  <si>
    <t>Gelblack</t>
  </si>
  <si>
    <t>https://drive.google.com/open?id=1LRBTqYPzS-heR6m6oqQezlqcJw0vldAe</t>
  </si>
  <si>
    <t>90 x66</t>
  </si>
  <si>
    <t>Horst.Dostert@web.de</t>
  </si>
  <si>
    <t>Wingertsweg</t>
  </si>
  <si>
    <t>https://drive.google.com/open?id=1UpG4qKsfLd71OcJGDmIX41ZGmKTDMk9d</t>
  </si>
  <si>
    <t>Schaette Mali</t>
  </si>
  <si>
    <t>65189 Wiesbaden , Bierstadterstr.29b</t>
  </si>
  <si>
    <t>0176 23235413</t>
  </si>
  <si>
    <t>Poesie der Natur Rheinromantik 3</t>
  </si>
  <si>
    <t>https://drive.google.com/open?id=1BaeknnChk3LRAxuqxaVyO1bYvJr9odRQ</t>
  </si>
  <si>
    <t>Acryl auf Leinwand</t>
  </si>
  <si>
    <t>100 x 100</t>
  </si>
  <si>
    <t>msuhens@aol.com</t>
  </si>
  <si>
    <t>Monika Baab</t>
  </si>
  <si>
    <t>Maisberg 5, 56291 Wiebelsheim</t>
  </si>
  <si>
    <t>Brückenschlag Mittelrheintal</t>
  </si>
  <si>
    <t>https://drive.google.com/open?id=19fl2zl9uLsXFZjvCtdE7ilg4b-QGk1-2</t>
  </si>
  <si>
    <t>60x80</t>
  </si>
  <si>
    <t>Jutta Zibilla</t>
  </si>
  <si>
    <t>Schuh</t>
  </si>
  <si>
    <t>https://drive.google.com/open?id=1UFvh6TTpFR-rRyiXwn-gTEc34IDdNsWZ</t>
  </si>
  <si>
    <t>Skulptur</t>
  </si>
  <si>
    <t>Holz</t>
  </si>
  <si>
    <t>45 x 25</t>
  </si>
  <si>
    <t>Gerlinde Wolf</t>
  </si>
  <si>
    <t>06747-999019</t>
  </si>
  <si>
    <t>Lichtspuren am deutschen Eck</t>
  </si>
  <si>
    <t>https://drive.google.com/open?id=1hMQva6BJPyB2L14-TqOSbcEnePwWc-Vs</t>
  </si>
  <si>
    <t>80*40*2</t>
  </si>
  <si>
    <t>galar019@t-online.de</t>
  </si>
  <si>
    <t>Hochwasser und Loreleydenkmal</t>
  </si>
  <si>
    <t>https://drive.google.com/open?id=11idVRlF6Mn2PHss57jd-BWCBVgYk4b8U</t>
  </si>
  <si>
    <t>60*40*2</t>
  </si>
  <si>
    <t>Leerstand mit Burgenblick</t>
  </si>
  <si>
    <t>https://drive.google.com/open?id=1iEQPxh7HkHoDTlZXLgaRODT0pU_AsqDN</t>
  </si>
  <si>
    <t>Lichtkunst am Rhein</t>
  </si>
  <si>
    <t>https://drive.google.com/open?id=18lbLavY2cX3lDo6sNQsGUlDpHksnjkF0</t>
  </si>
  <si>
    <t>Foto im Rahmen ohne Glas</t>
  </si>
  <si>
    <t>91,5*61,5*2</t>
  </si>
  <si>
    <t>Herzenssache Koblenz</t>
  </si>
  <si>
    <t>https://drive.google.com/open?id=153F-eyANhdasvM91FYRfiH5udFr0mVJj</t>
  </si>
  <si>
    <t>72*52*3,5</t>
  </si>
  <si>
    <t>m.gittermann@t-online.de</t>
  </si>
  <si>
    <t>Georg Breitwieser</t>
  </si>
  <si>
    <t>Schulstraße 90; 56349 Kaub</t>
  </si>
  <si>
    <t>0170 3815099</t>
  </si>
  <si>
    <t>Burg Rheinfels</t>
  </si>
  <si>
    <t>https://drive.google.com/open?id=1d33TLRWBDCKi8wMtVYaLCBgPxmmM90ib</t>
  </si>
  <si>
    <t>Sonstiges</t>
  </si>
  <si>
    <t>Federzeichnung digital überarbeitet, Druck auf Acrylglas</t>
  </si>
  <si>
    <t>60 X 40</t>
  </si>
  <si>
    <t>Burg Maus</t>
  </si>
  <si>
    <t>https://drive.google.com/open?id=1pBeurgbyP3WIAP45cDJETd9S9gdx8ylv</t>
  </si>
  <si>
    <t>Tuschezeichnung digital überarbeitet, Druck auf Acrylglas</t>
  </si>
  <si>
    <t>Lorch am Rhein</t>
  </si>
  <si>
    <t>https://drive.google.com/open?id=18qPPXStxCxYXgTYB-ztezIFhjf0UHgTc</t>
  </si>
  <si>
    <t>Fotografie auf leinwand nach Original</t>
  </si>
  <si>
    <t>40X60</t>
  </si>
  <si>
    <t>szaszistvan@online.de</t>
  </si>
  <si>
    <t>Galina Roth</t>
  </si>
  <si>
    <t>Niebelungen Gold</t>
  </si>
  <si>
    <t>https://drive.google.com/open?id=11NOLvQit7TSKlvQYfBAOMVDgGbmP8hsK</t>
  </si>
  <si>
    <t>Acryl,Rheinsand,Blattgold auf Leinwand, mit Ramen</t>
  </si>
  <si>
    <t>53,5*73,5*3</t>
  </si>
  <si>
    <t>nataliya.fromm@gmail.com</t>
  </si>
  <si>
    <t>Margot Gittermann</t>
  </si>
  <si>
    <t>Kirchweg 6. 55422 Bacharach</t>
  </si>
  <si>
    <t>Impala der Loreley</t>
  </si>
  <si>
    <t>https://drive.google.com/open?id=1fJ8TC87tbmci2CbACiMQNpN9HyX0nHjy</t>
  </si>
  <si>
    <t>Acryl auf Leinwand ,Spachtel -Technik, mit Rahmen</t>
  </si>
  <si>
    <t>80*60*3</t>
  </si>
  <si>
    <t>Pfalzgrafenstein</t>
  </si>
  <si>
    <t>https://drive.google.com/open?id=1G8uMzQi0KY5CspuSxJiwlORFvqjJR7f3</t>
  </si>
  <si>
    <t>Acryl auf Leinwand , Spachteltechnik,</t>
  </si>
  <si>
    <t>100+70*2</t>
  </si>
  <si>
    <t>sabine.schunkheller@gmail.com</t>
  </si>
  <si>
    <t>Die Pfalz bei Kaub</t>
  </si>
  <si>
    <t>https://drive.google.com/open?id=1QdaFwilAUBb9cRDpBaeOP9mPmufxv66w</t>
  </si>
  <si>
    <t>Acryl auf Leinenwand,Spachteltechnik</t>
  </si>
  <si>
    <t>120*70*2</t>
  </si>
  <si>
    <t>https://drive.google.com/open?id=1qA55s8PUZXwqIk7raqcC8ls6Pg_0cZ4R</t>
  </si>
  <si>
    <t>Acryl auf Leinwand Spachteln Technik</t>
  </si>
  <si>
    <t>vera.wolber@netzprojekte.de</t>
  </si>
  <si>
    <t>Im Tal der Loreley</t>
  </si>
  <si>
    <t>https://drive.google.com/open?id=198j_ipUIAW3xtNfY0Oyxu_Y3gblWDgN-</t>
  </si>
  <si>
    <t>Acryl auf Leinwand,Spachtel-Technik</t>
  </si>
  <si>
    <t>80*60*4 mit Ramen</t>
  </si>
  <si>
    <t>https://drive.google.com/open?id=1pNyWeE9J3VfBl37Fx-xCM3tMrFFptUHa</t>
  </si>
  <si>
    <t>Acryl auf Leinwand, Spachtel-Technik</t>
  </si>
  <si>
    <t>70*100*2</t>
  </si>
  <si>
    <t>Ehrenbreitstein</t>
  </si>
  <si>
    <t>https://drive.google.com/open?id=1bEKDM80GxJBbsPw_XAsnvHgKn7xJg4UG</t>
  </si>
  <si>
    <t>90*70*2</t>
  </si>
  <si>
    <t>Nataliya Fromm</t>
  </si>
  <si>
    <t>Weinstraße 12, 55430 Urbar</t>
  </si>
  <si>
    <t>015150514708</t>
  </si>
  <si>
    <t>Die Legende über sieben junge Frauen</t>
  </si>
  <si>
    <t>https://drive.google.com/open?id=1-SOkQa0l-v9cG5VcFF60zODeX3Guma5u</t>
  </si>
  <si>
    <t>Die Legende über sieben junge Frauen
Acryl auf Leinwand, 80 x 100 cm
Schwebend und leicht steigen sieben Gestalten aus den Tiefen des Rheins empor – ihre Kleider lösen sich in Nebel, ihr Tanz verbindet Wasser und Sternenlicht. In leuchtenden Schleiern erinnert das Bild an die alte Sage von Oberwesel, wo sieben junge Frauen im Fluss ihr Leben ließen und als steinerne Mahnung zurückblieben.
Hier jedoch erscheinen sie nicht als Mahnmal, sondern als sanfte, leuchtende Seelen, die Frieden gefunden haben und sich in der Unendlichkeit des Himmels verlieren.</t>
  </si>
  <si>
    <t>80*100*1,5</t>
  </si>
  <si>
    <t>https://drive.google.com/open?id=13VQURAO026xg3RDgp9Nl8NsowwZXbyQB</t>
  </si>
  <si>
    <t>Burg Rheinfels
Acryl auf Leinwand, 50 × 50 cm
Über den Weinhängen von St. Goar ruht Burg Rheinfels – fest, verwittert und doch lebendig im Spiel des Lichts. Die Mauern fangen die Wärme der Sonne ein, während der Rhein unten still vorbeizieht. In dieser Komposition verschmelzen Geschichte und Landschaft, Stärke und Stille. Das Gemälde fängt den Moment ein, in dem Zeit keine Rolle mehr spielt – nur das Leuchten der Erinnerung bleibt.</t>
  </si>
  <si>
    <t>50*50*1,5</t>
  </si>
  <si>
    <t>Weinstraße 12, 55430</t>
  </si>
  <si>
    <t>Sommersonne gespiegelt im Rhein</t>
  </si>
  <si>
    <t>https://drive.google.com/open?id=1BHjEb60HYWkE4L-VB7aPTHfpxTNJjSB0</t>
  </si>
  <si>
    <t>Kopist</t>
  </si>
  <si>
    <t>Sommersonne gespiegelt im Rhein
Acryl auf Leinwand, 80 × 100 cm 
Zartes Licht fällt durch das Blätterdach, bricht sich in feinen Strahlen und tanzt über das Wasser. Die Sommersonne spiegelt sich im Rhein – golden, ruhig, lebendig. Zwischen den Bäumen liegt eine fast heilige Stille, nur das Licht bewegt sich. Das Gemälde fängt den Moment ein, in dem Natur und Licht eins werden, in dem Zeit stillzustehen scheint.</t>
  </si>
  <si>
    <t>Weinstraße 12, 55430 Oberwesel</t>
  </si>
  <si>
    <t>Der Blick auf Burg Katz</t>
  </si>
  <si>
    <t>https://drive.google.com/open?id=1vgpKsy4KIfFV9sw1ZSEQQ-nOV0p46AlJ</t>
  </si>
  <si>
    <t>Blick auf Burg Katz
Acryl auf Leinwand, 70 × 50 cm 
Hoch über dem Rhein thront Burg Katz, im warmen Licht gefasst und von sanften Hügeln umgeben. Der Fluss zieht ruhig unter ihr vorbei, als trüge er die Geschichten vergangener Jahrhunderte weiter. Das Spiel aus Licht und Schatten betont die Erhabenheit der Burg und die stille Kraft der Landschaft. Ein Moment zwischen Romantik und Wirklichkeit – eingefangen in Farbe und Tiefe.</t>
  </si>
  <si>
    <t>70*50*1,5</t>
  </si>
  <si>
    <t>Vera Wolber</t>
  </si>
  <si>
    <t>Hoheminnenstr. 9, 56073 Koblenz</t>
  </si>
  <si>
    <t>0261-4010920</t>
  </si>
  <si>
    <t>Schwungvolle Rheinquerung Seilbahn</t>
  </si>
  <si>
    <t>https://drive.google.com/open?id=1ki25NMog1Azb84Zg3ppxYNg8vXVJm2O_</t>
  </si>
  <si>
    <t>auf Alu Dibond</t>
  </si>
  <si>
    <t>120 * 40 * 0,5</t>
  </si>
  <si>
    <t>Elegante Rheinquerung</t>
  </si>
  <si>
    <t>https://drive.google.com/open?id=1fA5ShZueG-8AoPW3f8aqT2Ar-jPL6M91</t>
  </si>
  <si>
    <t>gerlinde@wolf-architektin.de</t>
  </si>
  <si>
    <t>RheinWeinDiamanten</t>
  </si>
  <si>
    <t>https://drive.google.com/open?id=1t23Fncd-Ou3XY8WoBlJ9MGJPRlGbrPV0</t>
  </si>
  <si>
    <t>40 * 40 * 0,5</t>
  </si>
  <si>
    <t>Rolf Cofflet</t>
  </si>
  <si>
    <t>Bahnhofstraße 40, 56112 Lahnstein</t>
  </si>
  <si>
    <t>02621 8693</t>
  </si>
  <si>
    <t>Rheinlandschaft</t>
  </si>
  <si>
    <t>https://drive.google.com/open?id=1SkhJjSdcFVSJ_ixHcgTRH2r3o1G7aUJJ</t>
  </si>
  <si>
    <t>90x120 cm</t>
  </si>
  <si>
    <t>Schloss am Rhein</t>
  </si>
  <si>
    <t>https://drive.google.com/open?id=1DPbFbWerjUXt0kzNocZX1c5K_VgZppQt</t>
  </si>
  <si>
    <t>70x90 cm</t>
  </si>
  <si>
    <t>Feindliche Brüder</t>
  </si>
  <si>
    <t>https://drive.google.com/open?id=1QSU1hiikMCbX62fQwfF-1Ysy1xLPZs80</t>
  </si>
  <si>
    <t>g.gittermann@t-online.de</t>
  </si>
  <si>
    <t>Barbara Kochs-Kögl</t>
  </si>
  <si>
    <t>Hof Obergutenau, 56377 Nassau</t>
  </si>
  <si>
    <t>026044881</t>
  </si>
  <si>
    <t>Rheinquerung</t>
  </si>
  <si>
    <t>https://drive.google.com/open?id=1LZK5KP5G0kssZxB26G5ziC0QyQ-mw4do</t>
  </si>
  <si>
    <t>Porzellan und Metall im Holzkasten</t>
  </si>
  <si>
    <t>116*65*4</t>
  </si>
  <si>
    <t>Sabine Schunk-Heller</t>
  </si>
  <si>
    <t>Hoheminenstraße 24,56073 Koblenz</t>
  </si>
  <si>
    <t>Rheingold</t>
  </si>
  <si>
    <t>https://drive.google.com/open?id=1-Zu4rrkOgNNqmuy1yfUS6h6MTRABUjww</t>
  </si>
  <si>
    <t>Papier mit Leinenstruktur; Acrylfarben</t>
  </si>
  <si>
    <t>48x 36 cm;</t>
  </si>
  <si>
    <t>Elisabeth Caspar</t>
  </si>
  <si>
    <t>Schulstraße 26, 56626 Andernach</t>
  </si>
  <si>
    <t>Zeitkörper</t>
  </si>
  <si>
    <t>https://drive.google.com/open?id=16yglodzQFYsP1Aguy6eMaYDtIaDsvS2R</t>
  </si>
  <si>
    <t>Teilweise glasierte Keramik, Blech, Moos und Treibholz auf recycelten Stahlträgern.</t>
  </si>
  <si>
    <t>120*150*60</t>
  </si>
  <si>
    <t>Martina Suhens</t>
  </si>
  <si>
    <t>Sommernebel</t>
  </si>
  <si>
    <t>https://drive.google.com/open?id=1aRdoJXIdAyz19z2aOB8iYC1asrWcz0pq</t>
  </si>
  <si>
    <t>Acryl und Tusche auf Leinwand</t>
  </si>
  <si>
    <t>60 x 60 x 2</t>
  </si>
  <si>
    <t>Winterwellen</t>
  </si>
  <si>
    <t>https://drive.google.com/open?id=110fnyx7B7p3one7BCwqYaJOXons4TgM2</t>
  </si>
  <si>
    <t>Acryl und Ölkreide auf Leinwand</t>
  </si>
  <si>
    <t>60 x 80 x 2 cm</t>
  </si>
  <si>
    <t>Anette Dodt</t>
  </si>
  <si>
    <t>L012</t>
  </si>
  <si>
    <t>Zoll im Fluss, Pfalzgrafenstein</t>
  </si>
  <si>
    <t>https://drive.google.com/open?id=1EgBlkL9YWGkEgpF-k_Of7rKg9NKhLflw</t>
  </si>
  <si>
    <t>Stickerei auf Plastikstramin, gerahmt</t>
  </si>
  <si>
    <t>Breite 60 cm * Höhe 40 cm * Tiefe 1 cm</t>
  </si>
  <si>
    <t>adodt@web.de</t>
  </si>
  <si>
    <t>Burgflecken, linksrheinisch</t>
  </si>
  <si>
    <t>https://drive.google.com/open?id=1ftrgCAVdgIhbeJXCylvHPfaNI7vnlkaj</t>
  </si>
  <si>
    <t>Textilarbeit, gestrickt, gefilzt</t>
  </si>
  <si>
    <t>Breite 58 cm * Höhe 96 cm * Tiefe 0,5 cm</t>
  </si>
  <si>
    <t>Exponate 2026</t>
  </si>
  <si>
    <t>Auswahl Simmern 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</si>
</sst>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quot;;[Red]\-#,##0\ &quot;€&quot;"/>
    <numFmt numFmtId="164" formatCode="#,##0\ _€"/>
    <numFmt numFmtId="165" formatCode="d/m/yy\ h:mm;@"/>
  </numFmts>
  <fonts count="14">
    <font>
      <sz val="11"/>
      <color theme="1"/>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0"/>
      <color theme="1"/>
      <name val="Arial"/>
      <family val="2"/>
    </font>
    <font>
      <b/>
      <sz val="10"/>
      <name val="Arial"/>
      <family val="2"/>
    </font>
    <font>
      <sz val="11"/>
      <name val="Calibri"/>
      <family val="2"/>
      <scheme val="minor"/>
    </font>
    <font>
      <sz val="10"/>
      <color theme="1"/>
      <name val="Arial"/>
      <family val="2"/>
    </font>
    <font>
      <sz val="11"/>
      <color rgb="FF000000"/>
      <name val="Arial Unicode MS"/>
    </font>
    <font>
      <sz val="11"/>
      <color theme="9" tint="0.39997558519241921"/>
      <name val="Calibri"/>
      <family val="2"/>
      <scheme val="minor"/>
    </font>
    <font>
      <sz val="14"/>
      <color rgb="FF000000"/>
      <name val="Segoe UI"/>
      <family val="2"/>
    </font>
    <font>
      <sz val="10"/>
      <color rgb="FF000000"/>
      <name val="Arial"/>
      <family val="2"/>
    </font>
    <font>
      <sz val="9"/>
      <color rgb="FF000000"/>
      <name val="Verdana"/>
      <family val="2"/>
    </font>
    <font>
      <b/>
      <sz val="9"/>
      <color theme="1"/>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3" fillId="0" borderId="0" applyNumberFormat="0" applyFill="0" applyBorder="0" applyAlignment="0" applyProtection="0"/>
  </cellStyleXfs>
  <cellXfs count="69">
    <xf numFmtId="0" fontId="0" fillId="0" borderId="0" xfId="0"/>
    <xf numFmtId="0" fontId="4" fillId="0" borderId="1" xfId="0" applyFont="1" applyBorder="1" applyAlignment="1">
      <alignment horizontal="center" wrapText="1"/>
    </xf>
    <xf numFmtId="0" fontId="5" fillId="2" borderId="1" xfId="0" applyFont="1" applyFill="1" applyBorder="1" applyAlignment="1">
      <alignment horizontal="center" wrapText="1"/>
    </xf>
    <xf numFmtId="0" fontId="4" fillId="0" borderId="2" xfId="0" applyFont="1" applyBorder="1" applyAlignment="1">
      <alignment horizontal="center" wrapText="1"/>
    </xf>
    <xf numFmtId="0" fontId="4" fillId="3" borderId="2" xfId="0" applyFont="1" applyFill="1" applyBorder="1" applyAlignment="1">
      <alignment horizontal="center" wrapText="1"/>
    </xf>
    <xf numFmtId="0" fontId="4" fillId="4" borderId="2" xfId="0" applyFont="1" applyFill="1" applyBorder="1" applyAlignment="1">
      <alignment horizontal="center" wrapText="1"/>
    </xf>
    <xf numFmtId="0" fontId="1" fillId="0" borderId="0" xfId="0" applyFont="1"/>
    <xf numFmtId="0" fontId="1" fillId="0" borderId="1" xfId="0" applyFont="1" applyBorder="1"/>
    <xf numFmtId="22"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xf>
    <xf numFmtId="0" fontId="3" fillId="0" borderId="1" xfId="1" applyBorder="1" applyAlignment="1">
      <alignment horizontal="center" vertical="center" wrapText="1"/>
    </xf>
    <xf numFmtId="164" fontId="0" fillId="0" borderId="1" xfId="0" applyNumberFormat="1" applyBorder="1" applyAlignment="1">
      <alignment horizontal="center" vertical="center"/>
    </xf>
    <xf numFmtId="0" fontId="6" fillId="2" borderId="1" xfId="0" applyFont="1" applyFill="1" applyBorder="1" applyAlignment="1">
      <alignment horizontal="center" vertical="center"/>
    </xf>
    <xf numFmtId="0" fontId="0" fillId="0" borderId="1" xfId="0" applyBorder="1" applyAlignment="1">
      <alignment horizontal="center"/>
    </xf>
    <xf numFmtId="1" fontId="0" fillId="5" borderId="1" xfId="0" applyNumberFormat="1" applyFill="1" applyBorder="1" applyAlignment="1">
      <alignment horizontal="center" vertical="center"/>
    </xf>
    <xf numFmtId="1" fontId="0" fillId="0" borderId="1" xfId="0" applyNumberFormat="1" applyBorder="1" applyAlignment="1">
      <alignment horizontal="center" vertical="center"/>
    </xf>
    <xf numFmtId="1" fontId="0" fillId="6" borderId="1" xfId="0" applyNumberFormat="1" applyFill="1" applyBorder="1" applyAlignment="1">
      <alignment horizontal="center" vertical="center"/>
    </xf>
    <xf numFmtId="1" fontId="0" fillId="3" borderId="1" xfId="0" applyNumberFormat="1" applyFill="1" applyBorder="1" applyAlignment="1">
      <alignment horizontal="center" vertical="center"/>
    </xf>
    <xf numFmtId="0" fontId="0" fillId="4" borderId="1" xfId="0" applyFill="1" applyBorder="1" applyAlignment="1">
      <alignment horizontal="center" vertical="center"/>
    </xf>
    <xf numFmtId="0" fontId="0" fillId="0" borderId="0" xfId="0" applyAlignment="1">
      <alignment horizontal="left"/>
    </xf>
    <xf numFmtId="22" fontId="0" fillId="0" borderId="3" xfId="0" applyNumberFormat="1"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49" fontId="0" fillId="0" borderId="3" xfId="0" applyNumberFormat="1" applyBorder="1" applyAlignment="1">
      <alignment horizontal="center" vertical="center"/>
    </xf>
    <xf numFmtId="0" fontId="0" fillId="0" borderId="0" xfId="0" applyAlignment="1">
      <alignment horizontal="center" vertical="center"/>
    </xf>
    <xf numFmtId="0" fontId="3" fillId="0" borderId="3" xfId="1" applyBorder="1" applyAlignment="1">
      <alignment horizontal="center" vertical="center" wrapText="1"/>
    </xf>
    <xf numFmtId="0" fontId="7" fillId="0" borderId="3" xfId="0" applyFont="1" applyBorder="1" applyAlignment="1">
      <alignment horizontal="center" vertical="center" wrapText="1"/>
    </xf>
    <xf numFmtId="164" fontId="0" fillId="0" borderId="3" xfId="0" applyNumberFormat="1" applyBorder="1" applyAlignment="1">
      <alignment horizontal="center" vertical="center"/>
    </xf>
    <xf numFmtId="22" fontId="7" fillId="0" borderId="3" xfId="0" applyNumberFormat="1" applyFont="1" applyBorder="1" applyAlignment="1">
      <alignment horizontal="center" vertical="center" wrapText="1"/>
    </xf>
    <xf numFmtId="0" fontId="0" fillId="0" borderId="0" xfId="0" applyAlignment="1">
      <alignment horizontal="left" vertical="center"/>
    </xf>
    <xf numFmtId="0" fontId="0" fillId="0" borderId="1" xfId="0" applyBorder="1"/>
    <xf numFmtId="0" fontId="3" fillId="0" borderId="3" xfId="1" applyBorder="1" applyAlignment="1">
      <alignment horizontal="center" vertical="center"/>
    </xf>
    <xf numFmtId="0" fontId="8" fillId="0" borderId="3" xfId="0" applyFont="1" applyBorder="1" applyAlignment="1">
      <alignment horizontal="center" vertical="center"/>
    </xf>
    <xf numFmtId="0" fontId="7" fillId="0" borderId="1" xfId="0" applyFont="1" applyBorder="1" applyAlignment="1">
      <alignment horizontal="center" vertical="center" wrapText="1"/>
    </xf>
    <xf numFmtId="165" fontId="0" fillId="0" borderId="3" xfId="0" applyNumberFormat="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center" vertical="center"/>
    </xf>
    <xf numFmtId="0" fontId="0" fillId="5" borderId="3" xfId="0" applyFill="1" applyBorder="1" applyAlignment="1">
      <alignment horizontal="center" vertical="center"/>
    </xf>
    <xf numFmtId="164" fontId="0" fillId="5" borderId="1" xfId="0" applyNumberFormat="1" applyFill="1" applyBorder="1" applyAlignment="1">
      <alignment horizontal="center" vertical="center"/>
    </xf>
    <xf numFmtId="0" fontId="6" fillId="7" borderId="1" xfId="0" applyFont="1" applyFill="1" applyBorder="1" applyAlignment="1">
      <alignment horizontal="center" vertical="center"/>
    </xf>
    <xf numFmtId="0" fontId="0" fillId="5" borderId="1" xfId="0" applyFill="1" applyBorder="1" applyAlignment="1">
      <alignment horizontal="center"/>
    </xf>
    <xf numFmtId="49" fontId="7"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1" fontId="9" fillId="5" borderId="1" xfId="0" applyNumberFormat="1" applyFont="1" applyFill="1" applyBorder="1" applyAlignment="1">
      <alignment horizontal="center" vertical="center"/>
    </xf>
    <xf numFmtId="0" fontId="0" fillId="0" borderId="0" xfId="0" applyAlignment="1">
      <alignment horizontal="center" vertical="center" wrapText="1"/>
    </xf>
    <xf numFmtId="22" fontId="7" fillId="0" borderId="1" xfId="0" applyNumberFormat="1" applyFont="1" applyBorder="1" applyAlignment="1">
      <alignment horizontal="center" vertical="center" wrapText="1"/>
    </xf>
    <xf numFmtId="0" fontId="3" fillId="0" borderId="1" xfId="1" applyBorder="1" applyAlignment="1">
      <alignment horizontal="center" vertical="center"/>
    </xf>
    <xf numFmtId="0" fontId="7" fillId="0" borderId="0" xfId="0" applyFont="1" applyAlignment="1">
      <alignment horizontal="center" vertical="center" wrapText="1"/>
    </xf>
    <xf numFmtId="0" fontId="10" fillId="0" borderId="1" xfId="0" applyFont="1" applyBorder="1" applyAlignment="1">
      <alignment horizontal="center" vertical="center" wrapText="1"/>
    </xf>
    <xf numFmtId="6" fontId="0" fillId="0" borderId="1" xfId="0" applyNumberFormat="1" applyBorder="1" applyAlignment="1">
      <alignment horizontal="center" vertical="center"/>
    </xf>
    <xf numFmtId="0" fontId="6" fillId="5" borderId="1" xfId="0" applyFont="1" applyFill="1" applyBorder="1" applyAlignment="1">
      <alignment horizontal="center" vertical="center"/>
    </xf>
    <xf numFmtId="0" fontId="11" fillId="0" borderId="1" xfId="0" applyFont="1" applyBorder="1" applyAlignment="1">
      <alignment horizontal="center" vertical="center"/>
    </xf>
    <xf numFmtId="6" fontId="7" fillId="0" borderId="1" xfId="0" applyNumberFormat="1" applyFont="1" applyBorder="1" applyAlignment="1">
      <alignment horizontal="center" vertical="center" wrapText="1"/>
    </xf>
    <xf numFmtId="0" fontId="0" fillId="6" borderId="1" xfId="0" applyFill="1" applyBorder="1"/>
    <xf numFmtId="14" fontId="6" fillId="5" borderId="1" xfId="0" applyNumberFormat="1" applyFont="1" applyFill="1" applyBorder="1" applyAlignment="1">
      <alignment horizontal="center" vertical="center"/>
    </xf>
    <xf numFmtId="165" fontId="0" fillId="0" borderId="1" xfId="0" applyNumberFormat="1" applyBorder="1" applyAlignment="1">
      <alignment horizontal="center" vertical="center"/>
    </xf>
    <xf numFmtId="0" fontId="0" fillId="6" borderId="1" xfId="0" applyFill="1" applyBorder="1" applyAlignment="1">
      <alignment horizontal="center"/>
    </xf>
    <xf numFmtId="0" fontId="0" fillId="5" borderId="0" xfId="0" applyFill="1"/>
    <xf numFmtId="164" fontId="7"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14" fontId="2" fillId="5" borderId="1" xfId="0" applyNumberFormat="1" applyFont="1" applyFill="1" applyBorder="1" applyAlignment="1">
      <alignment horizontal="center" vertical="center"/>
    </xf>
    <xf numFmtId="0" fontId="0" fillId="0" borderId="0" xfId="0" applyAlignment="1">
      <alignment horizontal="center"/>
    </xf>
    <xf numFmtId="0" fontId="11" fillId="0" borderId="1" xfId="0" applyFont="1" applyBorder="1" applyAlignment="1">
      <alignment horizontal="center" vertical="center" wrapText="1"/>
    </xf>
    <xf numFmtId="14" fontId="0" fillId="0" borderId="1" xfId="0" applyNumberFormat="1" applyBorder="1" applyAlignment="1">
      <alignment horizontal="center" vertical="center"/>
    </xf>
    <xf numFmtId="22" fontId="0" fillId="5" borderId="1" xfId="0" applyNumberFormat="1" applyFill="1" applyBorder="1" applyAlignment="1">
      <alignment horizontal="center" vertical="center"/>
    </xf>
    <xf numFmtId="0" fontId="0" fillId="0" borderId="0" xfId="0" applyAlignment="1">
      <alignment wrapText="1"/>
    </xf>
    <xf numFmtId="0" fontId="13" fillId="0" borderId="1" xfId="0" applyFont="1" applyBorder="1" applyAlignment="1">
      <alignment horizontal="center" wrapText="1"/>
    </xf>
  </cellXfs>
  <cellStyles count="2">
    <cellStyle name="Link" xfId="1" builtinId="8"/>
    <cellStyle name="Standard"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nataliya.from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FA846-B161-43E5-8CEB-3FD0BBEAB3C3}">
  <dimension ref="A1:BP35"/>
  <sheetViews>
    <sheetView tabSelected="1" topLeftCell="C1" workbookViewId="0">
      <selection activeCell="AB9" sqref="AB9"/>
    </sheetView>
  </sheetViews>
  <sheetFormatPr baseColWidth="10" defaultRowHeight="14.4"/>
  <cols>
    <col min="1" max="1" width="31.5546875" hidden="1" customWidth="1"/>
    <col min="2" max="2" width="34.5546875" hidden="1" customWidth="1"/>
    <col min="3" max="3" width="22" customWidth="1"/>
    <col min="4" max="4" width="33.44140625" style="67" hidden="1" customWidth="1"/>
    <col min="5" max="5" width="40.88671875" hidden="1" customWidth="1"/>
    <col min="6" max="6" width="10.6640625" customWidth="1"/>
    <col min="7" max="7" width="15.109375" hidden="1" customWidth="1"/>
    <col min="8" max="8" width="0" hidden="1" customWidth="1"/>
    <col min="9" max="9" width="46.6640625" hidden="1" customWidth="1"/>
    <col min="10" max="10" width="47.77734375" customWidth="1"/>
    <col min="11" max="11" width="43.33203125" hidden="1" customWidth="1"/>
    <col min="12" max="12" width="27.5546875" hidden="1" customWidth="1"/>
    <col min="14" max="14" width="0" hidden="1" customWidth="1"/>
    <col min="15" max="15" width="13.44140625" bestFit="1" customWidth="1"/>
    <col min="16" max="16" width="22.6640625" customWidth="1"/>
    <col min="17" max="17" width="17.33203125" customWidth="1"/>
    <col min="19" max="19" width="67.88671875" hidden="1" customWidth="1"/>
    <col min="20" max="20" width="45.88671875" hidden="1" customWidth="1"/>
    <col min="21" max="25" width="0" hidden="1" customWidth="1"/>
    <col min="26" max="26" width="53" hidden="1" customWidth="1"/>
    <col min="27" max="27" width="13" style="63" customWidth="1"/>
  </cols>
  <sheetData>
    <row r="1" spans="1:29" ht="27.6" thickBot="1">
      <c r="A1" s="1" t="s">
        <v>382</v>
      </c>
      <c r="B1" s="1" t="s">
        <v>0</v>
      </c>
      <c r="C1" s="1" t="s">
        <v>1</v>
      </c>
      <c r="D1" s="1" t="s">
        <v>2</v>
      </c>
      <c r="F1" s="1" t="s">
        <v>3</v>
      </c>
      <c r="G1" s="1" t="s">
        <v>4</v>
      </c>
      <c r="H1" s="1" t="s">
        <v>5</v>
      </c>
      <c r="I1" s="1" t="s">
        <v>6</v>
      </c>
      <c r="J1" s="1" t="s">
        <v>7</v>
      </c>
      <c r="K1" s="1" t="s">
        <v>8</v>
      </c>
      <c r="L1" s="1" t="s">
        <v>9</v>
      </c>
      <c r="M1" s="1" t="s">
        <v>10</v>
      </c>
      <c r="N1" s="1" t="s">
        <v>11</v>
      </c>
      <c r="O1" s="1" t="s">
        <v>12</v>
      </c>
      <c r="P1" s="1" t="s">
        <v>13</v>
      </c>
      <c r="Q1" s="1" t="s">
        <v>14</v>
      </c>
      <c r="R1" s="1" t="s">
        <v>15</v>
      </c>
      <c r="S1" s="2" t="s">
        <v>16</v>
      </c>
      <c r="T1" s="3" t="s">
        <v>17</v>
      </c>
      <c r="U1" s="3" t="s">
        <v>18</v>
      </c>
      <c r="V1" s="3" t="s">
        <v>19</v>
      </c>
      <c r="W1" s="3" t="s">
        <v>20</v>
      </c>
      <c r="X1" s="3" t="s">
        <v>21</v>
      </c>
      <c r="Y1" s="3" t="s">
        <v>22</v>
      </c>
      <c r="Z1" s="6"/>
      <c r="AA1" s="68" t="s">
        <v>383</v>
      </c>
      <c r="AB1" s="6"/>
      <c r="AC1" s="6"/>
    </row>
    <row r="2" spans="1:29" ht="30" customHeight="1" thickBot="1">
      <c r="A2" s="30">
        <v>45868.911597222221</v>
      </c>
      <c r="B2" s="33" t="s">
        <v>45</v>
      </c>
      <c r="C2" s="23" t="s">
        <v>54</v>
      </c>
      <c r="D2" s="34" t="s">
        <v>55</v>
      </c>
      <c r="E2" s="25" t="s">
        <v>56</v>
      </c>
      <c r="F2" s="23">
        <v>10</v>
      </c>
      <c r="G2" s="23" t="s">
        <v>27</v>
      </c>
      <c r="H2" s="23" t="s">
        <v>28</v>
      </c>
      <c r="I2" s="23"/>
      <c r="J2" s="23" t="s">
        <v>60</v>
      </c>
      <c r="K2" s="27"/>
      <c r="L2" s="23"/>
      <c r="M2" s="23">
        <v>6024</v>
      </c>
      <c r="N2" s="23" t="s">
        <v>31</v>
      </c>
      <c r="O2" s="23" t="s">
        <v>51</v>
      </c>
      <c r="P2" s="24" t="s">
        <v>58</v>
      </c>
      <c r="Q2" s="23" t="s">
        <v>61</v>
      </c>
      <c r="R2" s="29">
        <v>350</v>
      </c>
      <c r="S2" s="14" t="str">
        <f t="shared" ref="S2:S27" si="0">F2&amp;"WFNR"&amp;M2&amp;J2</f>
        <v>10WFNR6024Bacchus (Heiner Mades)</v>
      </c>
      <c r="T2" s="14" t="e">
        <v>#VALUE!</v>
      </c>
      <c r="U2" s="16"/>
      <c r="V2" s="16"/>
      <c r="W2" s="17"/>
      <c r="X2" s="18"/>
      <c r="Y2" s="16"/>
      <c r="Z2" s="31" t="str">
        <f t="shared" ref="Z2:Z17" si="1">S2&amp;" "&amp;P2&amp;" "&amp;Q2&amp;" cm"&amp;R2&amp;" €"</f>
        <v>10WFNR6024Bacchus (Heiner Mades) Foto auf Leinwand 100*66 cm350 €</v>
      </c>
      <c r="AA2" s="15" t="s">
        <v>44</v>
      </c>
    </row>
    <row r="3" spans="1:29" ht="30" customHeight="1" thickBot="1">
      <c r="A3" s="22">
        <v>46045.817407407405</v>
      </c>
      <c r="B3" s="23" t="s">
        <v>62</v>
      </c>
      <c r="C3" s="23" t="s">
        <v>54</v>
      </c>
      <c r="D3" s="24" t="s">
        <v>55</v>
      </c>
      <c r="E3" s="25" t="s">
        <v>56</v>
      </c>
      <c r="F3" s="23">
        <v>10</v>
      </c>
      <c r="G3" s="23" t="s">
        <v>27</v>
      </c>
      <c r="H3" s="23" t="s">
        <v>28</v>
      </c>
      <c r="I3" s="23"/>
      <c r="J3" s="23" t="s">
        <v>63</v>
      </c>
      <c r="K3" s="27"/>
      <c r="L3" s="23"/>
      <c r="M3" s="35">
        <v>6025</v>
      </c>
      <c r="N3" s="23" t="s">
        <v>31</v>
      </c>
      <c r="O3" s="23" t="s">
        <v>51</v>
      </c>
      <c r="P3" s="24" t="s">
        <v>58</v>
      </c>
      <c r="Q3" s="23" t="s">
        <v>64</v>
      </c>
      <c r="R3" s="29">
        <v>350</v>
      </c>
      <c r="S3" s="14" t="str">
        <f t="shared" si="0"/>
        <v>10WFNR6025Abfahrt verpasst</v>
      </c>
      <c r="T3" s="15" t="e">
        <v>#VALUE!</v>
      </c>
      <c r="U3" s="16"/>
      <c r="V3" s="16"/>
      <c r="W3" s="17"/>
      <c r="X3" s="18"/>
      <c r="Y3" s="16"/>
      <c r="Z3" t="str">
        <f t="shared" si="1"/>
        <v>10WFNR6025Abfahrt verpasst Foto auf Leinwand 100*75 cm350 €</v>
      </c>
      <c r="AA3" s="15" t="s">
        <v>44</v>
      </c>
    </row>
    <row r="4" spans="1:29" ht="30" customHeight="1" thickBot="1">
      <c r="A4" s="36">
        <v>46053.595416666663</v>
      </c>
      <c r="B4" s="23" t="s">
        <v>67</v>
      </c>
      <c r="C4" s="23" t="s">
        <v>54</v>
      </c>
      <c r="D4" s="24" t="s">
        <v>55</v>
      </c>
      <c r="E4" s="25" t="s">
        <v>56</v>
      </c>
      <c r="F4" s="23">
        <v>10</v>
      </c>
      <c r="G4" s="23" t="s">
        <v>27</v>
      </c>
      <c r="H4" s="23" t="s">
        <v>28</v>
      </c>
      <c r="I4" s="23"/>
      <c r="J4" s="23" t="s">
        <v>69</v>
      </c>
      <c r="K4" s="27"/>
      <c r="L4" s="23"/>
      <c r="M4" s="35">
        <v>6028</v>
      </c>
      <c r="N4" s="23" t="s">
        <v>31</v>
      </c>
      <c r="O4" s="23" t="s">
        <v>51</v>
      </c>
      <c r="P4" s="24" t="s">
        <v>58</v>
      </c>
      <c r="Q4" s="23" t="s">
        <v>61</v>
      </c>
      <c r="R4" s="29">
        <v>350</v>
      </c>
      <c r="S4" s="14" t="str">
        <f t="shared" si="0"/>
        <v>10WFNR6028Ein Bus wird kommen</v>
      </c>
      <c r="T4" s="15" t="e">
        <v>#VALUE!</v>
      </c>
      <c r="U4" s="16"/>
      <c r="V4" s="16"/>
      <c r="W4" s="17"/>
      <c r="X4" s="18"/>
      <c r="Y4" s="16"/>
      <c r="Z4" s="31" t="str">
        <f t="shared" si="1"/>
        <v>10WFNR6028Ein Bus wird kommen Foto auf Leinwand 100*66 cm350 €</v>
      </c>
      <c r="AA4" s="15" t="s">
        <v>44</v>
      </c>
    </row>
    <row r="5" spans="1:29" ht="30" customHeight="1" thickBot="1">
      <c r="A5" s="22">
        <v>46050.870023148149</v>
      </c>
      <c r="B5" s="23" t="s">
        <v>70</v>
      </c>
      <c r="C5" s="23" t="s">
        <v>54</v>
      </c>
      <c r="D5" s="24" t="s">
        <v>55</v>
      </c>
      <c r="E5" s="23" t="s">
        <v>56</v>
      </c>
      <c r="F5" s="23">
        <v>10</v>
      </c>
      <c r="G5" s="23" t="s">
        <v>27</v>
      </c>
      <c r="H5" s="23" t="s">
        <v>28</v>
      </c>
      <c r="I5" s="23"/>
      <c r="J5" s="23" t="s">
        <v>71</v>
      </c>
      <c r="K5" s="27"/>
      <c r="L5" s="23"/>
      <c r="M5" s="9">
        <v>6029</v>
      </c>
      <c r="N5" s="23" t="s">
        <v>31</v>
      </c>
      <c r="O5" s="23" t="s">
        <v>51</v>
      </c>
      <c r="P5" s="24" t="s">
        <v>58</v>
      </c>
      <c r="Q5" s="23" t="s">
        <v>61</v>
      </c>
      <c r="R5" s="13">
        <v>350</v>
      </c>
      <c r="S5" s="14" t="str">
        <f t="shared" si="0"/>
        <v>10WFNR6029Überholt</v>
      </c>
      <c r="T5" s="15" t="e">
        <v>#VALUE!</v>
      </c>
      <c r="U5" s="16"/>
      <c r="V5" s="16"/>
      <c r="W5" s="17"/>
      <c r="X5" s="18"/>
      <c r="Y5" s="16"/>
      <c r="Z5" s="31" t="str">
        <f t="shared" si="1"/>
        <v>10WFNR6029Überholt Foto auf Leinwand 100*66 cm350 €</v>
      </c>
      <c r="AA5" s="15" t="s">
        <v>44</v>
      </c>
    </row>
    <row r="6" spans="1:29" ht="30" customHeight="1" thickBot="1">
      <c r="A6" s="36">
        <v>46053.874652777777</v>
      </c>
      <c r="B6" s="23" t="s">
        <v>75</v>
      </c>
      <c r="C6" s="23" t="s">
        <v>76</v>
      </c>
      <c r="D6" s="28"/>
      <c r="E6" s="23"/>
      <c r="F6" s="28">
        <v>14</v>
      </c>
      <c r="G6" s="28" t="s">
        <v>27</v>
      </c>
      <c r="H6" s="28" t="s">
        <v>28</v>
      </c>
      <c r="I6" s="28"/>
      <c r="J6" s="28" t="s">
        <v>77</v>
      </c>
      <c r="K6" s="27" t="s">
        <v>78</v>
      </c>
      <c r="L6" s="23"/>
      <c r="M6" s="9">
        <v>6042</v>
      </c>
      <c r="N6" s="23" t="s">
        <v>31</v>
      </c>
      <c r="O6" s="23" t="s">
        <v>51</v>
      </c>
      <c r="P6" s="24" t="s">
        <v>79</v>
      </c>
      <c r="Q6" s="23" t="s">
        <v>80</v>
      </c>
      <c r="R6" s="13">
        <v>220</v>
      </c>
      <c r="S6" s="14" t="str">
        <f t="shared" si="0"/>
        <v>14WFNR6042Gegenwart ausgeblendet</v>
      </c>
      <c r="T6" s="15" t="e">
        <v>#VALUE!</v>
      </c>
      <c r="U6" s="16"/>
      <c r="V6" s="16"/>
      <c r="W6" s="17"/>
      <c r="X6" s="18"/>
      <c r="Y6" s="16"/>
      <c r="Z6" t="str">
        <f t="shared" si="1"/>
        <v>14WFNR6042Gegenwart ausgeblendet Fotografie auf Leinwand 60*40*2 cm cm220 €</v>
      </c>
      <c r="AA6" s="15" t="s">
        <v>44</v>
      </c>
    </row>
    <row r="7" spans="1:29" ht="30" customHeight="1" thickBot="1">
      <c r="A7" s="8">
        <v>46045.765208333331</v>
      </c>
      <c r="B7" s="9" t="s">
        <v>81</v>
      </c>
      <c r="C7" s="9" t="s">
        <v>76</v>
      </c>
      <c r="D7" s="10"/>
      <c r="E7" s="11"/>
      <c r="F7" s="9">
        <v>14</v>
      </c>
      <c r="G7" s="9"/>
      <c r="H7" s="9"/>
      <c r="I7" s="9"/>
      <c r="J7" s="9" t="s">
        <v>82</v>
      </c>
      <c r="K7" s="37" t="s">
        <v>83</v>
      </c>
      <c r="L7" s="38"/>
      <c r="M7" s="9">
        <v>6047</v>
      </c>
      <c r="N7" s="38" t="s">
        <v>31</v>
      </c>
      <c r="O7" s="39" t="s">
        <v>51</v>
      </c>
      <c r="P7" s="37" t="s">
        <v>79</v>
      </c>
      <c r="Q7" s="38" t="s">
        <v>80</v>
      </c>
      <c r="R7" s="40">
        <v>220</v>
      </c>
      <c r="S7" s="41" t="str">
        <f t="shared" si="0"/>
        <v>14WFNR6047Romantischer Winkel</v>
      </c>
      <c r="T7" s="42" t="e">
        <v>#VALUE!</v>
      </c>
      <c r="U7" s="16"/>
      <c r="V7" s="16"/>
      <c r="W7" s="16"/>
      <c r="X7" s="18"/>
      <c r="Y7" s="16"/>
      <c r="Z7" t="str">
        <f t="shared" si="1"/>
        <v>14WFNR6047Romantischer Winkel Fotografie auf Leinwand 60*40*2 cm cm220 €</v>
      </c>
      <c r="AA7" s="15" t="s">
        <v>44</v>
      </c>
    </row>
    <row r="8" spans="1:29" ht="30" customHeight="1" thickBot="1">
      <c r="A8" s="8">
        <v>45921.989652777775</v>
      </c>
      <c r="B8" s="9" t="s">
        <v>45</v>
      </c>
      <c r="C8" s="9" t="s">
        <v>76</v>
      </c>
      <c r="D8" s="35"/>
      <c r="E8" s="43"/>
      <c r="F8" s="9">
        <v>14</v>
      </c>
      <c r="G8" s="9"/>
      <c r="H8" s="9"/>
      <c r="I8" s="9"/>
      <c r="J8" s="9" t="s">
        <v>84</v>
      </c>
      <c r="K8" s="12" t="s">
        <v>85</v>
      </c>
      <c r="L8" s="9"/>
      <c r="M8" s="28">
        <v>6049</v>
      </c>
      <c r="N8" s="9" t="s">
        <v>31</v>
      </c>
      <c r="O8" s="9" t="s">
        <v>51</v>
      </c>
      <c r="P8" s="10" t="s">
        <v>79</v>
      </c>
      <c r="Q8" s="9" t="s">
        <v>80</v>
      </c>
      <c r="R8" s="13">
        <v>220</v>
      </c>
      <c r="S8" s="14" t="str">
        <f t="shared" si="0"/>
        <v>14WFNR6049Sonnenhang im Winter</v>
      </c>
      <c r="T8" s="15" t="e">
        <v>#VALUE!</v>
      </c>
      <c r="U8" s="16"/>
      <c r="V8" s="16"/>
      <c r="W8" s="17"/>
      <c r="X8" s="18"/>
      <c r="Y8" s="16"/>
      <c r="Z8" t="str">
        <f t="shared" si="1"/>
        <v>14WFNR6049Sonnenhang im Winter Fotografie auf Leinwand 60*40*2 cm cm220 €</v>
      </c>
      <c r="AA8" s="15" t="s">
        <v>44</v>
      </c>
    </row>
    <row r="9" spans="1:29" ht="30" customHeight="1">
      <c r="A9" s="8">
        <v>45921.974189814813</v>
      </c>
      <c r="B9" s="9" t="s">
        <v>45</v>
      </c>
      <c r="C9" s="10" t="s">
        <v>86</v>
      </c>
      <c r="D9" s="44"/>
      <c r="E9" s="9"/>
      <c r="F9" s="9">
        <v>22</v>
      </c>
      <c r="G9" s="9" t="s">
        <v>27</v>
      </c>
      <c r="H9" s="9" t="s">
        <v>28</v>
      </c>
      <c r="I9" s="9"/>
      <c r="J9" s="10" t="s">
        <v>89</v>
      </c>
      <c r="K9" s="10" t="s">
        <v>90</v>
      </c>
      <c r="L9" s="9"/>
      <c r="M9" s="9">
        <v>6150</v>
      </c>
      <c r="N9" s="9" t="s">
        <v>31</v>
      </c>
      <c r="O9" s="10" t="s">
        <v>51</v>
      </c>
      <c r="P9" s="10" t="s">
        <v>58</v>
      </c>
      <c r="Q9" s="13" t="s">
        <v>43</v>
      </c>
      <c r="R9" s="13">
        <v>120</v>
      </c>
      <c r="S9" s="14" t="str">
        <f t="shared" si="0"/>
        <v>22WFNR6150Über und unter Wasser</v>
      </c>
      <c r="T9" s="17" t="e">
        <v>#VALUE!</v>
      </c>
      <c r="U9" s="17"/>
      <c r="V9" s="17"/>
      <c r="W9" s="16"/>
      <c r="X9" s="18"/>
      <c r="Y9" s="17"/>
      <c r="Z9" s="31" t="str">
        <f t="shared" si="1"/>
        <v>22WFNR6150Über und unter Wasser Foto auf Leinwand 80 x 60 cm120 €</v>
      </c>
      <c r="AA9" s="15" t="s">
        <v>44</v>
      </c>
    </row>
    <row r="10" spans="1:29" ht="30" customHeight="1">
      <c r="A10" s="8" t="s">
        <v>95</v>
      </c>
      <c r="B10" s="9" t="s">
        <v>96</v>
      </c>
      <c r="C10" s="9" t="s">
        <v>97</v>
      </c>
      <c r="D10" s="10" t="s">
        <v>98</v>
      </c>
      <c r="E10" s="11" t="s">
        <v>99</v>
      </c>
      <c r="F10" s="9">
        <v>30</v>
      </c>
      <c r="G10" s="9" t="s">
        <v>27</v>
      </c>
      <c r="H10" s="9" t="s">
        <v>28</v>
      </c>
      <c r="I10" s="9"/>
      <c r="J10" s="9" t="s">
        <v>100</v>
      </c>
      <c r="K10" s="10"/>
      <c r="L10" s="9"/>
      <c r="M10" s="9">
        <v>6125</v>
      </c>
      <c r="N10" s="9" t="s">
        <v>31</v>
      </c>
      <c r="O10" s="9" t="s">
        <v>32</v>
      </c>
      <c r="P10" s="10" t="s">
        <v>101</v>
      </c>
      <c r="Q10" s="9" t="s">
        <v>102</v>
      </c>
      <c r="R10" s="13">
        <v>900</v>
      </c>
      <c r="S10" s="14" t="str">
        <f t="shared" si="0"/>
        <v>30WFNR6125RHEINerley löst Loreley ab?</v>
      </c>
      <c r="T10" s="15" t="e">
        <v>#VALUE!</v>
      </c>
      <c r="U10" s="45"/>
      <c r="V10" s="16"/>
      <c r="W10" s="17"/>
      <c r="X10" s="18"/>
      <c r="Y10" s="45"/>
      <c r="Z10" s="31" t="str">
        <f t="shared" si="1"/>
        <v>30WFNR6125RHEINerley löst Loreley ab? Acryl – auf Leinwand 50x70 cm900 €</v>
      </c>
      <c r="AA10" s="15" t="s">
        <v>44</v>
      </c>
    </row>
    <row r="11" spans="1:29" ht="30" customHeight="1">
      <c r="A11" s="47">
        <v>45882.738321759258</v>
      </c>
      <c r="B11" s="10" t="s">
        <v>124</v>
      </c>
      <c r="C11" s="9" t="s">
        <v>120</v>
      </c>
      <c r="D11" s="10" t="s">
        <v>55</v>
      </c>
      <c r="E11" s="11" t="s">
        <v>56</v>
      </c>
      <c r="F11" s="9">
        <v>41</v>
      </c>
      <c r="G11" s="9" t="s">
        <v>27</v>
      </c>
      <c r="H11" s="9" t="s">
        <v>28</v>
      </c>
      <c r="I11" s="10"/>
      <c r="J11" s="9" t="s">
        <v>127</v>
      </c>
      <c r="K11" s="12"/>
      <c r="L11" s="9"/>
      <c r="M11" s="9">
        <v>6012</v>
      </c>
      <c r="N11" s="9" t="s">
        <v>31</v>
      </c>
      <c r="O11" s="35" t="s">
        <v>51</v>
      </c>
      <c r="P11" s="10" t="s">
        <v>122</v>
      </c>
      <c r="Q11" s="9" t="s">
        <v>128</v>
      </c>
      <c r="R11" s="13">
        <v>350</v>
      </c>
      <c r="S11" s="14" t="str">
        <f t="shared" si="0"/>
        <v>41WFNR6012Katz – Romantik in Stein</v>
      </c>
      <c r="T11" s="15" t="e">
        <v>#VALUE!</v>
      </c>
      <c r="U11" s="16"/>
      <c r="V11" s="16"/>
      <c r="W11" s="17"/>
      <c r="X11" s="18"/>
      <c r="Y11" s="16"/>
      <c r="Z11" t="str">
        <f t="shared" si="1"/>
        <v>41WFNR6012Katz – Romantik in Stein Foto aus Leinwand  100x70 cm350 €</v>
      </c>
      <c r="AA11" s="15" t="s">
        <v>44</v>
      </c>
    </row>
    <row r="12" spans="1:29" ht="30" customHeight="1" thickBot="1">
      <c r="A12" s="47">
        <v>45882.745995370373</v>
      </c>
      <c r="B12" s="10" t="s">
        <v>124</v>
      </c>
      <c r="C12" s="9" t="s">
        <v>120</v>
      </c>
      <c r="D12" s="46" t="s">
        <v>55</v>
      </c>
      <c r="E12" s="11" t="s">
        <v>56</v>
      </c>
      <c r="F12" s="9">
        <v>41</v>
      </c>
      <c r="G12" s="9" t="s">
        <v>27</v>
      </c>
      <c r="H12" s="9" t="s">
        <v>28</v>
      </c>
      <c r="I12" s="10"/>
      <c r="J12" s="9" t="s">
        <v>129</v>
      </c>
      <c r="K12" s="12"/>
      <c r="L12" s="9"/>
      <c r="M12" s="35">
        <v>6013</v>
      </c>
      <c r="N12" s="9" t="s">
        <v>31</v>
      </c>
      <c r="O12" s="9" t="s">
        <v>51</v>
      </c>
      <c r="P12" s="10" t="s">
        <v>122</v>
      </c>
      <c r="Q12" s="9" t="s">
        <v>128</v>
      </c>
      <c r="R12" s="13">
        <v>350</v>
      </c>
      <c r="S12" s="14" t="str">
        <f t="shared" si="0"/>
        <v>41WFNR6013Lichtblick im alten Turm</v>
      </c>
      <c r="T12" s="15" t="e">
        <v>#VALUE!</v>
      </c>
      <c r="U12" s="16"/>
      <c r="V12" s="16"/>
      <c r="W12" s="17"/>
      <c r="X12" s="18"/>
      <c r="Y12" s="16"/>
      <c r="Z12" t="str">
        <f t="shared" si="1"/>
        <v>41WFNR6013Lichtblick im alten Turm Foto aus Leinwand  100x70 cm350 €</v>
      </c>
      <c r="AA12" s="15" t="s">
        <v>44</v>
      </c>
    </row>
    <row r="13" spans="1:29" ht="30" customHeight="1" thickBot="1">
      <c r="A13" s="8">
        <v>45963.731296296297</v>
      </c>
      <c r="B13" s="9" t="s">
        <v>130</v>
      </c>
      <c r="C13" s="9" t="s">
        <v>120</v>
      </c>
      <c r="D13" s="10" t="s">
        <v>55</v>
      </c>
      <c r="E13" s="11" t="s">
        <v>56</v>
      </c>
      <c r="F13" s="9">
        <v>41</v>
      </c>
      <c r="G13" s="9" t="s">
        <v>27</v>
      </c>
      <c r="H13" s="9" t="s">
        <v>28</v>
      </c>
      <c r="I13" s="9"/>
      <c r="J13" s="9" t="s">
        <v>131</v>
      </c>
      <c r="K13" s="12"/>
      <c r="L13" s="9"/>
      <c r="M13" s="23">
        <v>6014</v>
      </c>
      <c r="N13" s="9" t="s">
        <v>31</v>
      </c>
      <c r="O13" s="9" t="s">
        <v>51</v>
      </c>
      <c r="P13" s="10" t="s">
        <v>122</v>
      </c>
      <c r="Q13" s="9" t="s">
        <v>128</v>
      </c>
      <c r="R13" s="13">
        <v>350</v>
      </c>
      <c r="S13" s="14" t="str">
        <f t="shared" si="0"/>
        <v>41WFNR6014Oberwesel Vertreibung der 7 Jungfrauen</v>
      </c>
      <c r="T13" s="15" t="e">
        <v>#VALUE!</v>
      </c>
      <c r="U13" s="16"/>
      <c r="V13" s="16"/>
      <c r="W13" s="17"/>
      <c r="X13" s="18"/>
      <c r="Y13" s="16"/>
      <c r="Z13" t="str">
        <f t="shared" si="1"/>
        <v>41WFNR6014Oberwesel Vertreibung der 7 Jungfrauen Foto aus Leinwand  100x70 cm350 €</v>
      </c>
      <c r="AA13" s="15" t="s">
        <v>44</v>
      </c>
    </row>
    <row r="14" spans="1:29" ht="30" customHeight="1">
      <c r="A14" s="8">
        <v>46024.90587962963</v>
      </c>
      <c r="B14" s="9" t="s">
        <v>45</v>
      </c>
      <c r="C14" s="9" t="s">
        <v>120</v>
      </c>
      <c r="D14" s="10" t="s">
        <v>55</v>
      </c>
      <c r="E14" s="11" t="s">
        <v>56</v>
      </c>
      <c r="F14" s="9">
        <v>41</v>
      </c>
      <c r="G14" s="9" t="s">
        <v>27</v>
      </c>
      <c r="H14" s="9" t="s">
        <v>28</v>
      </c>
      <c r="I14" s="9"/>
      <c r="J14" s="9" t="s">
        <v>136</v>
      </c>
      <c r="K14" s="12"/>
      <c r="L14" s="9"/>
      <c r="M14" s="9">
        <v>6018</v>
      </c>
      <c r="N14" s="9" t="s">
        <v>31</v>
      </c>
      <c r="O14" s="9" t="s">
        <v>51</v>
      </c>
      <c r="P14" s="10" t="s">
        <v>122</v>
      </c>
      <c r="Q14" s="9" t="s">
        <v>133</v>
      </c>
      <c r="R14" s="13">
        <v>350</v>
      </c>
      <c r="S14" s="14" t="str">
        <f t="shared" si="0"/>
        <v>41WFNR6018Zweikampf mit offenem Ausgang</v>
      </c>
      <c r="T14" s="15" t="e">
        <v>#VALUE!</v>
      </c>
      <c r="U14" s="16"/>
      <c r="V14" s="16"/>
      <c r="W14" s="17"/>
      <c r="X14" s="18"/>
      <c r="Y14" s="16"/>
      <c r="Z14" s="31" t="str">
        <f t="shared" si="1"/>
        <v>41WFNR6018Zweikampf mit offenem Ausgang Foto aus Leinwand  100x50 cm350 €</v>
      </c>
      <c r="AA14" s="15" t="s">
        <v>44</v>
      </c>
    </row>
    <row r="15" spans="1:29" ht="30" customHeight="1">
      <c r="A15" s="8">
        <v>46024.911782407406</v>
      </c>
      <c r="B15" s="9" t="s">
        <v>45</v>
      </c>
      <c r="C15" s="9" t="s">
        <v>146</v>
      </c>
      <c r="D15" s="10" t="s">
        <v>147</v>
      </c>
      <c r="E15" s="9">
        <v>15734568357</v>
      </c>
      <c r="F15" s="9">
        <v>43</v>
      </c>
      <c r="G15" s="9" t="s">
        <v>27</v>
      </c>
      <c r="H15" s="9" t="s">
        <v>28</v>
      </c>
      <c r="I15" s="9"/>
      <c r="J15" s="9" t="s">
        <v>148</v>
      </c>
      <c r="K15" s="12" t="s">
        <v>149</v>
      </c>
      <c r="L15" s="9"/>
      <c r="M15" s="9">
        <v>6000</v>
      </c>
      <c r="N15" s="9" t="s">
        <v>31</v>
      </c>
      <c r="O15" s="9" t="s">
        <v>32</v>
      </c>
      <c r="P15" s="10" t="s">
        <v>150</v>
      </c>
      <c r="Q15" s="9" t="s">
        <v>151</v>
      </c>
      <c r="R15" s="51">
        <v>500</v>
      </c>
      <c r="S15" s="14" t="str">
        <f t="shared" si="0"/>
        <v>43WFNR6000Farbenflüstern am Rhein</v>
      </c>
      <c r="T15" s="52" t="e">
        <v>#VALUE!</v>
      </c>
      <c r="U15" s="16"/>
      <c r="V15" s="16"/>
      <c r="W15" s="17"/>
      <c r="X15" s="18"/>
      <c r="Y15" s="16"/>
      <c r="Z15" t="str">
        <f t="shared" si="1"/>
        <v>43WFNR6000Farbenflüstern am Rhein Tech. Marmormehl, Sumfkalk, Acryl Größe 60/100 cm cm500 €</v>
      </c>
      <c r="AA15" s="15" t="s">
        <v>44</v>
      </c>
    </row>
    <row r="16" spans="1:29" ht="30" customHeight="1">
      <c r="A16" s="8">
        <v>46024.916956018518</v>
      </c>
      <c r="B16" s="9" t="s">
        <v>45</v>
      </c>
      <c r="C16" s="10" t="s">
        <v>156</v>
      </c>
      <c r="D16" s="11" t="s">
        <v>157</v>
      </c>
      <c r="E16" s="9" t="s">
        <v>158</v>
      </c>
      <c r="F16" s="9">
        <v>67</v>
      </c>
      <c r="G16" s="9" t="s">
        <v>27</v>
      </c>
      <c r="H16" s="9" t="s">
        <v>28</v>
      </c>
      <c r="I16" s="9"/>
      <c r="J16" s="9" t="s">
        <v>162</v>
      </c>
      <c r="K16" s="9" t="s">
        <v>163</v>
      </c>
      <c r="L16" s="9"/>
      <c r="M16" s="35">
        <v>6214</v>
      </c>
      <c r="N16" s="35" t="s">
        <v>31</v>
      </c>
      <c r="O16" s="35" t="s">
        <v>51</v>
      </c>
      <c r="P16" s="35" t="s">
        <v>161</v>
      </c>
      <c r="Q16" s="35" t="s">
        <v>53</v>
      </c>
      <c r="R16" s="35">
        <v>150</v>
      </c>
      <c r="S16" s="9" t="str">
        <f t="shared" si="0"/>
        <v>67WFNR6214Ruine Ehrenfels 2</v>
      </c>
      <c r="T16" s="32" t="e">
        <v>#VALUE!</v>
      </c>
      <c r="U16" s="32"/>
      <c r="V16" s="32"/>
      <c r="W16" s="32"/>
      <c r="X16" s="55"/>
      <c r="Y16" s="32"/>
      <c r="Z16" s="31" t="str">
        <f t="shared" si="1"/>
        <v>67WFNR6214Ruine Ehrenfels 2 Fotografie Druck auf Papier 40x60 cm150 €</v>
      </c>
      <c r="AA16" s="15" t="s">
        <v>44</v>
      </c>
    </row>
    <row r="17" spans="1:27" ht="30" customHeight="1">
      <c r="A17" s="8">
        <v>46045.826562499999</v>
      </c>
      <c r="B17" s="9" t="s">
        <v>62</v>
      </c>
      <c r="C17" s="10" t="s">
        <v>169</v>
      </c>
      <c r="D17" s="11"/>
      <c r="E17" s="9"/>
      <c r="F17" s="9">
        <v>68</v>
      </c>
      <c r="G17" s="9"/>
      <c r="H17" s="9"/>
      <c r="I17" s="9"/>
      <c r="J17" s="10" t="s">
        <v>182</v>
      </c>
      <c r="K17" s="9" t="s">
        <v>183</v>
      </c>
      <c r="L17" s="9"/>
      <c r="M17" s="9">
        <v>6201</v>
      </c>
      <c r="N17" s="9" t="s">
        <v>31</v>
      </c>
      <c r="O17" s="10" t="s">
        <v>51</v>
      </c>
      <c r="P17" s="9" t="s">
        <v>184</v>
      </c>
      <c r="Q17" s="13" t="s">
        <v>185</v>
      </c>
      <c r="R17" s="13">
        <v>200</v>
      </c>
      <c r="S17" s="14" t="str">
        <f t="shared" si="0"/>
        <v>68WFNR6201Fog with birds</v>
      </c>
      <c r="T17" s="17" t="e">
        <v>#VALUE!</v>
      </c>
      <c r="U17" s="17"/>
      <c r="V17" s="17"/>
      <c r="W17" s="16"/>
      <c r="X17" s="18"/>
      <c r="Y17" s="17"/>
      <c r="Z17" t="str">
        <f t="shared" si="1"/>
        <v>68WFNR6201Fog with birds Fotografie auf Photo Rag 53 x 73 cm200 €</v>
      </c>
      <c r="AA17" s="15" t="s">
        <v>44</v>
      </c>
    </row>
    <row r="18" spans="1:27" ht="30" customHeight="1">
      <c r="A18" s="8">
        <v>46045.828090277777</v>
      </c>
      <c r="B18" s="9" t="s">
        <v>62</v>
      </c>
      <c r="C18" s="10" t="s">
        <v>169</v>
      </c>
      <c r="D18" s="11"/>
      <c r="E18" s="9"/>
      <c r="F18" s="9">
        <v>68</v>
      </c>
      <c r="G18" s="9"/>
      <c r="H18" s="9"/>
      <c r="I18" s="9"/>
      <c r="J18" s="10" t="s">
        <v>186</v>
      </c>
      <c r="K18" s="9" t="s">
        <v>187</v>
      </c>
      <c r="L18" s="9"/>
      <c r="M18" s="35">
        <v>6202</v>
      </c>
      <c r="N18" s="9" t="s">
        <v>31</v>
      </c>
      <c r="O18" s="10" t="s">
        <v>51</v>
      </c>
      <c r="P18" s="9" t="s">
        <v>188</v>
      </c>
      <c r="Q18" s="13" t="s">
        <v>189</v>
      </c>
      <c r="R18" s="13">
        <v>250</v>
      </c>
      <c r="S18" s="14" t="str">
        <f t="shared" si="0"/>
        <v>68WFNR6202Kowelenzer Eltern</v>
      </c>
      <c r="T18" s="17" t="e">
        <v>#VALUE!</v>
      </c>
      <c r="U18" s="17"/>
      <c r="V18" s="17"/>
      <c r="W18" s="16"/>
      <c r="X18" s="18"/>
      <c r="Y18" s="17"/>
      <c r="Z18" s="31" t="str">
        <f>S18&amp;" "&amp;P17&amp;" "&amp;Q18&amp;" cm"&amp;R18&amp;" €"</f>
        <v>68WFNR6202Kowelenzer Eltern Fotografie auf Photo Rag 48 x 35 cm250 €</v>
      </c>
      <c r="AA18" s="15" t="s">
        <v>44</v>
      </c>
    </row>
    <row r="19" spans="1:27" ht="30" customHeight="1">
      <c r="A19" s="8">
        <v>45907.659282407411</v>
      </c>
      <c r="B19" s="9" t="s">
        <v>194</v>
      </c>
      <c r="C19" s="9" t="s">
        <v>197</v>
      </c>
      <c r="D19" s="10"/>
      <c r="E19" s="11"/>
      <c r="F19" s="9">
        <v>70</v>
      </c>
      <c r="G19" s="9" t="s">
        <v>27</v>
      </c>
      <c r="H19" s="9" t="s">
        <v>28</v>
      </c>
      <c r="I19" s="9"/>
      <c r="J19" s="9" t="s">
        <v>198</v>
      </c>
      <c r="K19" s="12" t="s">
        <v>199</v>
      </c>
      <c r="L19" s="9"/>
      <c r="M19" s="35">
        <v>4086</v>
      </c>
      <c r="N19" s="9" t="s">
        <v>31</v>
      </c>
      <c r="O19" s="9" t="s">
        <v>32</v>
      </c>
      <c r="P19" s="10" t="s">
        <v>200</v>
      </c>
      <c r="Q19" s="9" t="s">
        <v>201</v>
      </c>
      <c r="R19" s="13">
        <v>950</v>
      </c>
      <c r="S19" s="14" t="str">
        <f t="shared" si="0"/>
        <v>70WFNR4086Gescheine auf dem Jungfernstieg</v>
      </c>
      <c r="T19" s="15" t="e">
        <v>#VALUE!</v>
      </c>
      <c r="U19" s="16"/>
      <c r="V19" s="16"/>
      <c r="W19" s="17"/>
      <c r="X19" s="18"/>
      <c r="Y19" s="16"/>
      <c r="Z19" t="str">
        <f t="shared" ref="Z19:Z35" si="2">S19&amp;" "&amp;P19&amp;" "&amp;Q19&amp;" cm"&amp;R19&amp;" €"</f>
        <v>70WFNR4086Gescheine auf dem Jungfernstieg Öl auf Leinwand 105 x 90 cm950 €</v>
      </c>
      <c r="AA19" s="15" t="s">
        <v>44</v>
      </c>
    </row>
    <row r="20" spans="1:27" ht="30" customHeight="1" thickBot="1">
      <c r="A20" s="8">
        <v>46050.875543981485</v>
      </c>
      <c r="B20" s="9" t="s">
        <v>207</v>
      </c>
      <c r="C20" s="10" t="s">
        <v>210</v>
      </c>
      <c r="D20" s="11" t="s">
        <v>211</v>
      </c>
      <c r="E20" s="9" t="s">
        <v>212</v>
      </c>
      <c r="F20" s="9">
        <v>72</v>
      </c>
      <c r="G20" s="9" t="s">
        <v>27</v>
      </c>
      <c r="H20" s="9" t="s">
        <v>28</v>
      </c>
      <c r="I20" s="9"/>
      <c r="J20" s="10" t="s">
        <v>213</v>
      </c>
      <c r="K20" s="9" t="s">
        <v>214</v>
      </c>
      <c r="L20" s="9"/>
      <c r="M20" s="9">
        <v>6173</v>
      </c>
      <c r="N20" s="9" t="s">
        <v>31</v>
      </c>
      <c r="O20" s="10" t="s">
        <v>32</v>
      </c>
      <c r="P20" s="9" t="s">
        <v>215</v>
      </c>
      <c r="Q20" s="13" t="s">
        <v>216</v>
      </c>
      <c r="R20" s="13">
        <v>1400</v>
      </c>
      <c r="S20" s="14" t="str">
        <f t="shared" si="0"/>
        <v>72WFNR6173Poesie der Natur Rheinromantik 3</v>
      </c>
      <c r="T20" s="17" t="e">
        <v>#VALUE!</v>
      </c>
      <c r="U20" s="17"/>
      <c r="V20" s="17"/>
      <c r="W20" s="16"/>
      <c r="X20" s="18"/>
      <c r="Y20" s="17"/>
      <c r="Z20" t="str">
        <f t="shared" si="2"/>
        <v>72WFNR6173Poesie der Natur Rheinromantik 3 Acryl auf Leinwand 100 x 100 cm1400 €</v>
      </c>
      <c r="AA20" s="15" t="s">
        <v>44</v>
      </c>
    </row>
    <row r="21" spans="1:27" ht="30" customHeight="1" thickBot="1">
      <c r="A21" s="8">
        <v>45957.612245370372</v>
      </c>
      <c r="B21" s="9" t="s">
        <v>217</v>
      </c>
      <c r="C21" s="9" t="s">
        <v>218</v>
      </c>
      <c r="D21" s="10" t="s">
        <v>219</v>
      </c>
      <c r="E21" s="9">
        <v>67669889861</v>
      </c>
      <c r="F21" s="9">
        <v>80</v>
      </c>
      <c r="G21" s="9" t="s">
        <v>27</v>
      </c>
      <c r="H21" s="9" t="s">
        <v>28</v>
      </c>
      <c r="I21" s="9"/>
      <c r="J21" s="9" t="s">
        <v>220</v>
      </c>
      <c r="K21" s="9" t="s">
        <v>221</v>
      </c>
      <c r="L21" s="9"/>
      <c r="M21" s="23">
        <v>6218</v>
      </c>
      <c r="N21" s="9" t="s">
        <v>31</v>
      </c>
      <c r="O21" s="9" t="s">
        <v>32</v>
      </c>
      <c r="P21" s="9" t="s">
        <v>215</v>
      </c>
      <c r="Q21" s="9" t="s">
        <v>222</v>
      </c>
      <c r="R21" s="9">
        <v>450</v>
      </c>
      <c r="S21" s="9" t="str">
        <f t="shared" si="0"/>
        <v>80WFNR6218Brückenschlag Mittelrheintal</v>
      </c>
      <c r="T21" s="15" t="e">
        <v>#VALUE!</v>
      </c>
      <c r="U21" s="15"/>
      <c r="V21" s="15"/>
      <c r="W21" s="15"/>
      <c r="X21" s="58"/>
      <c r="Y21" s="15"/>
      <c r="Z21" s="31" t="str">
        <f t="shared" si="2"/>
        <v>80WFNR6218Brückenschlag Mittelrheintal Acryl auf Leinwand 60x80 cm450 €</v>
      </c>
      <c r="AA21" s="15" t="s">
        <v>44</v>
      </c>
    </row>
    <row r="22" spans="1:27" ht="30" customHeight="1">
      <c r="A22" s="8">
        <v>45942.702488425923</v>
      </c>
      <c r="B22" s="9" t="s">
        <v>247</v>
      </c>
      <c r="C22" s="35" t="s">
        <v>248</v>
      </c>
      <c r="D22" s="35" t="s">
        <v>249</v>
      </c>
      <c r="E22" s="35" t="s">
        <v>250</v>
      </c>
      <c r="F22" s="35">
        <v>91</v>
      </c>
      <c r="G22" s="35" t="s">
        <v>27</v>
      </c>
      <c r="H22" s="35" t="s">
        <v>28</v>
      </c>
      <c r="I22" s="35"/>
      <c r="J22" s="35" t="s">
        <v>251</v>
      </c>
      <c r="K22" s="12" t="s">
        <v>252</v>
      </c>
      <c r="L22" s="35"/>
      <c r="M22" s="9">
        <v>6005</v>
      </c>
      <c r="N22" s="35" t="s">
        <v>31</v>
      </c>
      <c r="O22" s="35" t="s">
        <v>253</v>
      </c>
      <c r="P22" s="35" t="s">
        <v>254</v>
      </c>
      <c r="Q22" s="35" t="s">
        <v>255</v>
      </c>
      <c r="R22" s="54">
        <v>240</v>
      </c>
      <c r="S22" s="14" t="str">
        <f t="shared" si="0"/>
        <v>91WFNR6005Burg Rheinfels</v>
      </c>
      <c r="T22" s="15" t="e">
        <v>#VALUE!</v>
      </c>
      <c r="U22" s="16"/>
      <c r="V22" s="16"/>
      <c r="W22" s="17"/>
      <c r="X22" s="18"/>
      <c r="Y22" s="16"/>
      <c r="Z22" s="31" t="str">
        <f t="shared" si="2"/>
        <v>91WFNR6005Burg Rheinfels Federzeichnung digital überarbeitet, Druck auf Acrylglas 60 X 40 cm240 €</v>
      </c>
      <c r="AA22" s="15" t="s">
        <v>44</v>
      </c>
    </row>
    <row r="23" spans="1:27" ht="30" customHeight="1" thickBot="1">
      <c r="A23" s="8">
        <v>45942.732083333336</v>
      </c>
      <c r="B23" s="9" t="s">
        <v>247</v>
      </c>
      <c r="C23" s="35" t="s">
        <v>248</v>
      </c>
      <c r="D23" s="35" t="s">
        <v>249</v>
      </c>
      <c r="E23" s="35" t="s">
        <v>250</v>
      </c>
      <c r="F23" s="35">
        <v>91</v>
      </c>
      <c r="G23" s="35" t="s">
        <v>27</v>
      </c>
      <c r="H23" s="35" t="s">
        <v>28</v>
      </c>
      <c r="I23" s="35"/>
      <c r="J23" s="35" t="s">
        <v>256</v>
      </c>
      <c r="K23" s="12" t="s">
        <v>257</v>
      </c>
      <c r="L23" s="35"/>
      <c r="M23" s="9">
        <v>6006</v>
      </c>
      <c r="N23" s="35" t="s">
        <v>31</v>
      </c>
      <c r="O23" s="35" t="s">
        <v>253</v>
      </c>
      <c r="P23" s="35" t="s">
        <v>258</v>
      </c>
      <c r="Q23" s="35" t="s">
        <v>255</v>
      </c>
      <c r="R23" s="54">
        <v>240</v>
      </c>
      <c r="S23" s="14" t="str">
        <f t="shared" si="0"/>
        <v>91WFNR6006Burg Maus</v>
      </c>
      <c r="T23" s="15" t="e">
        <v>#VALUE!</v>
      </c>
      <c r="U23" s="16"/>
      <c r="V23" s="16"/>
      <c r="W23" s="17"/>
      <c r="X23" s="18"/>
      <c r="Y23" s="16"/>
      <c r="Z23" s="31" t="str">
        <f t="shared" si="2"/>
        <v>91WFNR6006Burg Maus Tuschezeichnung digital überarbeitet, Druck auf Acrylglas 60 X 40 cm240 €</v>
      </c>
      <c r="AA23" s="15" t="s">
        <v>44</v>
      </c>
    </row>
    <row r="24" spans="1:27" ht="30" customHeight="1" thickBot="1">
      <c r="A24" s="8">
        <v>45942.744085648148</v>
      </c>
      <c r="B24" s="9" t="s">
        <v>247</v>
      </c>
      <c r="C24" s="35" t="s">
        <v>248</v>
      </c>
      <c r="D24" s="35"/>
      <c r="E24" s="43"/>
      <c r="F24" s="35">
        <v>91</v>
      </c>
      <c r="G24" s="35"/>
      <c r="H24" s="35"/>
      <c r="I24" s="35"/>
      <c r="J24" s="35" t="s">
        <v>259</v>
      </c>
      <c r="K24" s="12" t="s">
        <v>260</v>
      </c>
      <c r="L24" s="9"/>
      <c r="M24" s="23">
        <v>6051</v>
      </c>
      <c r="N24" s="35" t="s">
        <v>31</v>
      </c>
      <c r="O24" s="35" t="s">
        <v>253</v>
      </c>
      <c r="P24" s="35" t="s">
        <v>261</v>
      </c>
      <c r="Q24" s="35" t="s">
        <v>262</v>
      </c>
      <c r="R24" s="60">
        <v>200</v>
      </c>
      <c r="S24" s="14" t="str">
        <f t="shared" si="0"/>
        <v>91WFNR6051Lorch am Rhein</v>
      </c>
      <c r="T24" s="15" t="e">
        <v>#VALUE!</v>
      </c>
      <c r="U24" s="16"/>
      <c r="V24" s="16"/>
      <c r="W24" s="17"/>
      <c r="X24" s="18"/>
      <c r="Y24" s="16"/>
      <c r="Z24" t="str">
        <f t="shared" si="2"/>
        <v>91WFNR6051Lorch am Rhein Fotografie auf leinwand nach Original 40X60 cm200 €</v>
      </c>
      <c r="AA24" s="15" t="s">
        <v>44</v>
      </c>
    </row>
    <row r="25" spans="1:27" ht="30" customHeight="1" thickBot="1">
      <c r="A25" s="47">
        <v>45943.484479166669</v>
      </c>
      <c r="B25" s="10" t="s">
        <v>263</v>
      </c>
      <c r="C25" s="53" t="s">
        <v>264</v>
      </c>
      <c r="D25" s="10"/>
      <c r="E25" s="11"/>
      <c r="F25" s="9">
        <v>92</v>
      </c>
      <c r="G25" s="9"/>
      <c r="H25" s="9"/>
      <c r="I25" s="9"/>
      <c r="J25" s="9" t="s">
        <v>265</v>
      </c>
      <c r="K25" s="10" t="s">
        <v>266</v>
      </c>
      <c r="L25" s="9"/>
      <c r="M25" s="35">
        <v>6121</v>
      </c>
      <c r="N25" s="9" t="s">
        <v>31</v>
      </c>
      <c r="O25" s="9" t="s">
        <v>32</v>
      </c>
      <c r="P25" s="61" t="s">
        <v>267</v>
      </c>
      <c r="Q25" s="9" t="s">
        <v>268</v>
      </c>
      <c r="R25" s="13">
        <v>590</v>
      </c>
      <c r="S25" s="14" t="str">
        <f t="shared" si="0"/>
        <v>92WFNR6121Niebelungen Gold</v>
      </c>
      <c r="T25" s="15" t="e">
        <v>#VALUE!</v>
      </c>
      <c r="U25" s="45"/>
      <c r="V25" s="16"/>
      <c r="W25" s="17"/>
      <c r="X25" s="18"/>
      <c r="Y25" s="45"/>
      <c r="Z25" s="31" t="str">
        <f t="shared" si="2"/>
        <v>92WFNR6121Niebelungen Gold Acryl,Rheinsand,Blattgold auf Leinwand, mit Ramen 53,5*73,5*3 cm590 €</v>
      </c>
      <c r="AA25" s="15" t="s">
        <v>44</v>
      </c>
    </row>
    <row r="26" spans="1:27" ht="30" customHeight="1" thickBot="1">
      <c r="A26" s="8">
        <v>45945.565613425926</v>
      </c>
      <c r="B26" s="9" t="s">
        <v>269</v>
      </c>
      <c r="C26" s="9" t="s">
        <v>270</v>
      </c>
      <c r="D26" s="10" t="s">
        <v>271</v>
      </c>
      <c r="E26" s="9">
        <v>15170103652</v>
      </c>
      <c r="F26" s="9">
        <v>93</v>
      </c>
      <c r="G26" s="9" t="s">
        <v>27</v>
      </c>
      <c r="H26" s="9" t="s">
        <v>28</v>
      </c>
      <c r="I26" s="9"/>
      <c r="J26" s="9" t="s">
        <v>276</v>
      </c>
      <c r="K26" s="12" t="s">
        <v>277</v>
      </c>
      <c r="L26" s="9"/>
      <c r="M26" s="23">
        <v>6036</v>
      </c>
      <c r="N26" s="9" t="s">
        <v>31</v>
      </c>
      <c r="O26" s="9" t="s">
        <v>32</v>
      </c>
      <c r="P26" s="10" t="s">
        <v>278</v>
      </c>
      <c r="Q26" s="9" t="s">
        <v>279</v>
      </c>
      <c r="R26" s="13">
        <v>900</v>
      </c>
      <c r="S26" s="14" t="str">
        <f t="shared" si="0"/>
        <v>93WFNR6036Pfalzgrafenstein</v>
      </c>
      <c r="T26" s="15" t="e">
        <v>#VALUE!</v>
      </c>
      <c r="U26" s="16"/>
      <c r="V26" s="16"/>
      <c r="W26" s="17"/>
      <c r="X26" s="18"/>
      <c r="Y26" s="16"/>
      <c r="Z26" s="31" t="str">
        <f t="shared" si="2"/>
        <v>93WFNR6036Pfalzgrafenstein Acryl auf Leinwand , Spachteltechnik, 100+70*2 cm900 €</v>
      </c>
      <c r="AA26" s="15" t="s">
        <v>44</v>
      </c>
    </row>
    <row r="27" spans="1:27" ht="30" customHeight="1" thickBot="1">
      <c r="A27" s="8">
        <v>45945.578067129631</v>
      </c>
      <c r="B27" s="9" t="s">
        <v>269</v>
      </c>
      <c r="C27" s="9" t="s">
        <v>270</v>
      </c>
      <c r="D27" s="10"/>
      <c r="E27" s="11"/>
      <c r="F27" s="9">
        <v>93</v>
      </c>
      <c r="G27" s="9" t="s">
        <v>27</v>
      </c>
      <c r="H27" s="9" t="s">
        <v>28</v>
      </c>
      <c r="I27" s="9"/>
      <c r="J27" s="9" t="s">
        <v>281</v>
      </c>
      <c r="K27" s="12" t="s">
        <v>285</v>
      </c>
      <c r="L27" s="9"/>
      <c r="M27" s="9">
        <v>6080</v>
      </c>
      <c r="N27" s="9" t="s">
        <v>31</v>
      </c>
      <c r="O27" s="9" t="s">
        <v>32</v>
      </c>
      <c r="P27" s="10" t="s">
        <v>286</v>
      </c>
      <c r="Q27" s="9" t="s">
        <v>284</v>
      </c>
      <c r="R27" s="13">
        <v>1300</v>
      </c>
      <c r="S27" s="14" t="str">
        <f t="shared" si="0"/>
        <v>93WFNR6080Die Pfalz bei Kaub</v>
      </c>
      <c r="T27" s="15" t="e">
        <v>#VALUE!</v>
      </c>
      <c r="U27" s="16"/>
      <c r="V27" s="16"/>
      <c r="W27" s="17"/>
      <c r="X27" s="18"/>
      <c r="Y27" s="16"/>
      <c r="Z27" s="21" t="str">
        <f t="shared" si="2"/>
        <v>93WFNR6080Die Pfalz bei Kaub Acryl auf Leinwand Spachteln Technik 120*70*2 cm1300 €</v>
      </c>
      <c r="AA27" s="15" t="s">
        <v>44</v>
      </c>
    </row>
    <row r="28" spans="1:27" ht="30" customHeight="1" thickBot="1">
      <c r="A28" s="56">
        <v>46003.606562499997</v>
      </c>
      <c r="B28" s="48" t="s">
        <v>287</v>
      </c>
      <c r="C28" s="9" t="s">
        <v>270</v>
      </c>
      <c r="D28" s="10"/>
      <c r="E28" s="11"/>
      <c r="F28" s="9">
        <v>93</v>
      </c>
      <c r="G28" s="9" t="s">
        <v>27</v>
      </c>
      <c r="H28" s="9" t="s">
        <v>28</v>
      </c>
      <c r="I28" s="26"/>
      <c r="J28" s="9" t="s">
        <v>288</v>
      </c>
      <c r="K28" s="12" t="s">
        <v>289</v>
      </c>
      <c r="L28" s="9"/>
      <c r="M28" s="23">
        <v>6081</v>
      </c>
      <c r="N28" s="9" t="s">
        <v>31</v>
      </c>
      <c r="O28" s="9" t="s">
        <v>32</v>
      </c>
      <c r="P28" s="10" t="s">
        <v>290</v>
      </c>
      <c r="Q28" s="9" t="s">
        <v>291</v>
      </c>
      <c r="R28" s="13">
        <v>690</v>
      </c>
      <c r="S28" s="14" t="str">
        <f t="shared" ref="S28:S35" si="3">F28&amp;"WFNR"&amp;M28&amp;J28</f>
        <v>93WFNR6081Im Tal der Loreley</v>
      </c>
      <c r="T28" s="16" t="e">
        <v>#VALUE!</v>
      </c>
      <c r="U28" s="16"/>
      <c r="V28" s="16"/>
      <c r="W28" s="17"/>
      <c r="X28" s="18"/>
      <c r="Y28" s="16"/>
      <c r="Z28" t="str">
        <f t="shared" si="2"/>
        <v>93WFNR6081Im Tal der Loreley Acryl auf Leinwand,Spachtel-Technik 80*60*4 mit Ramen cm690 €</v>
      </c>
      <c r="AA28" s="15" t="s">
        <v>44</v>
      </c>
    </row>
    <row r="29" spans="1:27" ht="30" customHeight="1" thickBot="1">
      <c r="A29" s="8">
        <v>45943.493761574071</v>
      </c>
      <c r="B29" s="9" t="s">
        <v>263</v>
      </c>
      <c r="C29" s="9" t="s">
        <v>298</v>
      </c>
      <c r="D29" s="10" t="s">
        <v>299</v>
      </c>
      <c r="E29" s="11" t="s">
        <v>300</v>
      </c>
      <c r="F29" s="9">
        <v>94</v>
      </c>
      <c r="G29" s="9" t="s">
        <v>27</v>
      </c>
      <c r="H29" s="9" t="s">
        <v>28</v>
      </c>
      <c r="I29" s="9"/>
      <c r="J29" s="9" t="s">
        <v>301</v>
      </c>
      <c r="K29" s="12" t="s">
        <v>302</v>
      </c>
      <c r="L29" s="9"/>
      <c r="M29" s="23">
        <v>6101</v>
      </c>
      <c r="N29" s="9" t="s">
        <v>31</v>
      </c>
      <c r="O29" s="9" t="s">
        <v>32</v>
      </c>
      <c r="P29" s="10" t="s">
        <v>303</v>
      </c>
      <c r="Q29" s="9" t="s">
        <v>304</v>
      </c>
      <c r="R29" s="13">
        <v>650</v>
      </c>
      <c r="S29" s="14" t="str">
        <f t="shared" si="3"/>
        <v>94WFNR6101Die Legende über sieben junge Frauen</v>
      </c>
      <c r="T29" s="15" t="e">
        <v>#VALUE!</v>
      </c>
      <c r="U29" s="16"/>
      <c r="V29" s="16"/>
      <c r="W29" s="17"/>
      <c r="X29" s="18"/>
      <c r="Y29" s="16"/>
      <c r="Z29" s="31" t="str">
        <f t="shared" si="2"/>
        <v>94WFNR6101Die Legende über sieben junge Frauen Die Legende über sieben junge Frauen
Acryl auf Leinwand, 80 x 100 cm
Schwebend und leicht steigen sieben Gestalten aus den Tiefen des Rheins empor – ihre Kleider lösen sich in Nebel, ihr Tanz verbindet Wasser und Sternenlicht. In leuchtenden Schleiern erinnert das Bild an die alte Sage von Oberwesel, wo sieben junge Frauen im Fluss ihr Leben ließen und als steinerne Mahnung zurückblieben.
Hier jedoch erscheinen sie nicht als Mahnmal, sondern als sanfte, leuchtende Seelen, die Frieden gefunden haben und sich in der Unendlichkeit des Himmels verlieren. 80*100*1,5 cm650 €</v>
      </c>
      <c r="AA29" s="15" t="s">
        <v>44</v>
      </c>
    </row>
    <row r="30" spans="1:27" ht="30" customHeight="1" thickBot="1">
      <c r="A30" s="8">
        <v>46024.893287037034</v>
      </c>
      <c r="B30" s="9" t="s">
        <v>45</v>
      </c>
      <c r="C30" s="9" t="s">
        <v>298</v>
      </c>
      <c r="D30" s="10" t="s">
        <v>308</v>
      </c>
      <c r="E30" s="11" t="s">
        <v>300</v>
      </c>
      <c r="F30" s="9">
        <v>94</v>
      </c>
      <c r="G30" s="9" t="s">
        <v>27</v>
      </c>
      <c r="H30" s="9" t="s">
        <v>28</v>
      </c>
      <c r="I30" s="9"/>
      <c r="J30" s="9" t="s">
        <v>309</v>
      </c>
      <c r="K30" s="12" t="s">
        <v>310</v>
      </c>
      <c r="L30" s="9"/>
      <c r="M30" s="9">
        <v>6104</v>
      </c>
      <c r="N30" s="9" t="s">
        <v>311</v>
      </c>
      <c r="O30" s="9" t="s">
        <v>32</v>
      </c>
      <c r="P30" s="10" t="s">
        <v>312</v>
      </c>
      <c r="Q30" s="9" t="s">
        <v>304</v>
      </c>
      <c r="R30" s="13">
        <v>650</v>
      </c>
      <c r="S30" s="14" t="str">
        <f t="shared" si="3"/>
        <v>94WFNR6104Sommersonne gespiegelt im Rhein</v>
      </c>
      <c r="T30" s="15" t="e">
        <v>#VALUE!</v>
      </c>
      <c r="U30" s="16"/>
      <c r="V30" s="16"/>
      <c r="W30" s="17"/>
      <c r="X30" s="18"/>
      <c r="Y30" s="16"/>
      <c r="Z30" t="str">
        <f t="shared" si="2"/>
        <v>94WFNR6104Sommersonne gespiegelt im Rhein Sommersonne gespiegelt im Rhein
Acryl auf Leinwand, 80 × 100 cm 
Zartes Licht fällt durch das Blätterdach, bricht sich in feinen Strahlen und tanzt über das Wasser. Die Sommersonne spiegelt sich im Rhein – golden, ruhig, lebendig. Zwischen den Bäumen liegt eine fast heilige Stille, nur das Licht bewegt sich. Das Gemälde fängt den Moment ein, in dem Natur und Licht eins werden, in dem Zeit stillzustehen scheint. 80*100*1,5 cm650 €</v>
      </c>
      <c r="AA30" s="15" t="s">
        <v>44</v>
      </c>
    </row>
    <row r="31" spans="1:27" ht="30" customHeight="1" thickBot="1">
      <c r="A31" s="8">
        <v>46042.895208333335</v>
      </c>
      <c r="B31" s="9" t="s">
        <v>25</v>
      </c>
      <c r="C31" s="9" t="s">
        <v>298</v>
      </c>
      <c r="D31" s="10" t="s">
        <v>313</v>
      </c>
      <c r="E31" s="11" t="s">
        <v>300</v>
      </c>
      <c r="F31" s="9">
        <v>94</v>
      </c>
      <c r="G31" s="9" t="s">
        <v>27</v>
      </c>
      <c r="H31" s="9" t="s">
        <v>28</v>
      </c>
      <c r="I31" s="9"/>
      <c r="J31" s="9" t="s">
        <v>314</v>
      </c>
      <c r="K31" s="12" t="s">
        <v>315</v>
      </c>
      <c r="L31" s="9"/>
      <c r="M31" s="28">
        <v>6106</v>
      </c>
      <c r="N31" s="9" t="s">
        <v>31</v>
      </c>
      <c r="O31" s="9" t="s">
        <v>32</v>
      </c>
      <c r="P31" s="10" t="s">
        <v>316</v>
      </c>
      <c r="Q31" s="9" t="s">
        <v>317</v>
      </c>
      <c r="R31" s="13">
        <v>450</v>
      </c>
      <c r="S31" s="14" t="str">
        <f t="shared" si="3"/>
        <v>94WFNR6106Der Blick auf Burg Katz</v>
      </c>
      <c r="T31" s="15" t="e">
        <v>#VALUE!</v>
      </c>
      <c r="U31" s="16"/>
      <c r="V31" s="16"/>
      <c r="W31" s="17"/>
      <c r="X31" s="18"/>
      <c r="Y31" s="16"/>
      <c r="Z31" t="str">
        <f t="shared" si="2"/>
        <v>94WFNR6106Der Blick auf Burg Katz Blick auf Burg Katz
Acryl auf Leinwand, 70 × 50 cm 
Hoch über dem Rhein thront Burg Katz, im warmen Licht gefasst und von sanften Hügeln umgeben. Der Fluss zieht ruhig unter ihr vorbei, als trüge er die Geschichten vergangener Jahrhunderte weiter. Das Spiel aus Licht und Schatten betont die Erhabenheit der Burg und die stille Kraft der Landschaft. Ein Moment zwischen Romantik und Wirklichkeit – eingefangen in Farbe und Tiefe. 70*50*1,5 cm450 €</v>
      </c>
      <c r="AA31" s="15" t="s">
        <v>44</v>
      </c>
    </row>
    <row r="32" spans="1:27" ht="30" customHeight="1">
      <c r="A32" s="65">
        <v>46029.678599537037</v>
      </c>
      <c r="B32" s="9" t="s">
        <v>327</v>
      </c>
      <c r="C32" s="9" t="s">
        <v>331</v>
      </c>
      <c r="D32" s="10" t="s">
        <v>332</v>
      </c>
      <c r="E32" s="11" t="s">
        <v>333</v>
      </c>
      <c r="F32" s="9">
        <v>96</v>
      </c>
      <c r="G32" s="9" t="s">
        <v>27</v>
      </c>
      <c r="H32" s="9" t="s">
        <v>28</v>
      </c>
      <c r="I32" s="9"/>
      <c r="J32" s="9" t="s">
        <v>334</v>
      </c>
      <c r="K32" s="12" t="s">
        <v>335</v>
      </c>
      <c r="L32" s="9"/>
      <c r="M32" s="9">
        <v>6065</v>
      </c>
      <c r="N32" s="9" t="s">
        <v>31</v>
      </c>
      <c r="O32" s="9" t="s">
        <v>32</v>
      </c>
      <c r="P32" s="10" t="s">
        <v>200</v>
      </c>
      <c r="Q32" s="9" t="s">
        <v>336</v>
      </c>
      <c r="R32" s="13">
        <v>3500</v>
      </c>
      <c r="S32" s="14" t="str">
        <f t="shared" si="3"/>
        <v>96WFNR6065Rheinlandschaft</v>
      </c>
      <c r="T32" s="15" t="e">
        <v>#VALUE!</v>
      </c>
      <c r="U32" s="16"/>
      <c r="V32" s="16"/>
      <c r="W32" s="17"/>
      <c r="X32" s="18"/>
      <c r="Y32" s="16"/>
      <c r="Z32" t="str">
        <f t="shared" si="2"/>
        <v>96WFNR6065Rheinlandschaft Öl auf Leinwand 90x120 cm cm3500 €</v>
      </c>
      <c r="AA32" s="15" t="s">
        <v>44</v>
      </c>
    </row>
    <row r="33" spans="1:68" ht="30" customHeight="1" thickBot="1">
      <c r="A33" s="66">
        <v>45966.627592592595</v>
      </c>
      <c r="B33" s="9" t="s">
        <v>234</v>
      </c>
      <c r="C33" s="9" t="s">
        <v>331</v>
      </c>
      <c r="D33" s="10" t="s">
        <v>332</v>
      </c>
      <c r="E33" s="11" t="s">
        <v>333</v>
      </c>
      <c r="F33" s="9">
        <v>96</v>
      </c>
      <c r="G33" s="9"/>
      <c r="H33" s="9"/>
      <c r="I33" s="9"/>
      <c r="J33" s="9" t="s">
        <v>337</v>
      </c>
      <c r="K33" s="12" t="s">
        <v>338</v>
      </c>
      <c r="L33" s="9"/>
      <c r="M33" s="35">
        <v>6067</v>
      </c>
      <c r="N33" s="9" t="s">
        <v>31</v>
      </c>
      <c r="O33" s="9" t="s">
        <v>32</v>
      </c>
      <c r="P33" s="10" t="s">
        <v>200</v>
      </c>
      <c r="Q33" s="9" t="s">
        <v>339</v>
      </c>
      <c r="R33" s="13">
        <v>2500</v>
      </c>
      <c r="S33" s="14" t="str">
        <f t="shared" si="3"/>
        <v>96WFNR6067Schloss am Rhein</v>
      </c>
      <c r="T33" s="15" t="e">
        <v>#VALUE!</v>
      </c>
      <c r="U33" s="16"/>
      <c r="V33" s="16"/>
      <c r="W33" s="17"/>
      <c r="X33" s="18"/>
      <c r="Y33" s="16"/>
      <c r="Z33" t="str">
        <f t="shared" si="2"/>
        <v>96WFNR6067Schloss am Rhein Öl auf Leinwand 70x90 cm cm2500 €</v>
      </c>
      <c r="AA33" s="15" t="s">
        <v>44</v>
      </c>
    </row>
    <row r="34" spans="1:68" ht="30" customHeight="1" thickBot="1">
      <c r="A34" s="8">
        <v>45944.7653125</v>
      </c>
      <c r="B34" s="9" t="s">
        <v>269</v>
      </c>
      <c r="C34" s="10" t="s">
        <v>371</v>
      </c>
      <c r="D34" s="10"/>
      <c r="E34" s="11"/>
      <c r="F34" s="9" t="s">
        <v>372</v>
      </c>
      <c r="G34" s="9" t="s">
        <v>27</v>
      </c>
      <c r="H34" s="9" t="s">
        <v>28</v>
      </c>
      <c r="I34" s="9"/>
      <c r="J34" s="9" t="s">
        <v>373</v>
      </c>
      <c r="K34" s="12" t="s">
        <v>374</v>
      </c>
      <c r="L34" s="9"/>
      <c r="M34" s="23">
        <v>6056</v>
      </c>
      <c r="N34" s="9" t="s">
        <v>31</v>
      </c>
      <c r="O34" s="9" t="s">
        <v>253</v>
      </c>
      <c r="P34" s="10" t="s">
        <v>375</v>
      </c>
      <c r="Q34" s="9" t="s">
        <v>376</v>
      </c>
      <c r="R34" s="13">
        <v>55</v>
      </c>
      <c r="S34" s="14" t="str">
        <f t="shared" si="3"/>
        <v>L012WFNR6056Zoll im Fluss, Pfalzgrafenstein</v>
      </c>
      <c r="T34" s="15" t="e">
        <v>#VALUE!</v>
      </c>
      <c r="U34" s="16"/>
      <c r="V34" s="16"/>
      <c r="W34" s="17"/>
      <c r="X34" s="18"/>
      <c r="Y34" s="16"/>
      <c r="Z34" t="str">
        <f t="shared" si="2"/>
        <v>L012WFNR6056Zoll im Fluss, Pfalzgrafenstein Stickerei auf Plastikstramin, gerahmt Breite 60 cm * Höhe 40 cm * Tiefe 1 cm cm55 €</v>
      </c>
      <c r="AA34" s="15" t="s">
        <v>44</v>
      </c>
    </row>
    <row r="35" spans="1:68" ht="30" customHeight="1">
      <c r="A35" s="8">
        <v>45906.893587962964</v>
      </c>
      <c r="B35" s="9" t="s">
        <v>377</v>
      </c>
      <c r="C35" s="10" t="s">
        <v>371</v>
      </c>
      <c r="D35" s="10"/>
      <c r="E35" s="11"/>
      <c r="F35" s="9" t="s">
        <v>372</v>
      </c>
      <c r="G35" s="9" t="s">
        <v>27</v>
      </c>
      <c r="H35" s="9" t="s">
        <v>28</v>
      </c>
      <c r="I35" s="9"/>
      <c r="J35" s="9" t="s">
        <v>378</v>
      </c>
      <c r="K35" s="12" t="s">
        <v>379</v>
      </c>
      <c r="L35" s="9"/>
      <c r="M35" s="35">
        <v>6058</v>
      </c>
      <c r="N35" s="9" t="s">
        <v>31</v>
      </c>
      <c r="O35" s="9" t="s">
        <v>253</v>
      </c>
      <c r="P35" s="10" t="s">
        <v>380</v>
      </c>
      <c r="Q35" s="9" t="s">
        <v>381</v>
      </c>
      <c r="R35" s="13">
        <v>55</v>
      </c>
      <c r="S35" s="14" t="str">
        <f t="shared" si="3"/>
        <v>L012WFNR6058Burgflecken, linksrheinisch</v>
      </c>
      <c r="T35" s="15" t="e">
        <v>#VALUE!</v>
      </c>
      <c r="U35" s="16"/>
      <c r="V35" s="16"/>
      <c r="W35" s="17"/>
      <c r="X35" s="18"/>
      <c r="Y35" s="16"/>
      <c r="Z35" t="str">
        <f t="shared" si="2"/>
        <v>L012WFNR6058Burgflecken, linksrheinisch Textilarbeit, gestrickt, gefilzt Breite 58 cm * Höhe 96 cm * Tiefe 0,5 cm cm55 €</v>
      </c>
      <c r="AA35" s="15" t="s">
        <v>44</v>
      </c>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row>
  </sheetData>
  <conditionalFormatting sqref="L7:L35">
    <cfRule type="cellIs" dxfId="5" priority="1" operator="equal">
      <formula>"nein"</formula>
    </cfRule>
  </conditionalFormatting>
  <conditionalFormatting sqref="M21:M35">
    <cfRule type="cellIs" dxfId="4" priority="2" operator="equal">
      <formula>#REF!</formula>
    </cfRule>
  </conditionalFormatting>
  <conditionalFormatting sqref="M14:M35 M2:M7 M9:M12">
    <cfRule type="duplicateValues" dxfId="3" priority="211"/>
  </conditionalFormatting>
  <conditionalFormatting sqref="F7:F35">
    <cfRule type="duplicateValues" dxfId="2" priority="254"/>
  </conditionalFormatting>
  <conditionalFormatting sqref="F2:F35">
    <cfRule type="duplicateValues" dxfId="1" priority="279"/>
  </conditionalFormatting>
  <conditionalFormatting sqref="M2:M35">
    <cfRule type="duplicateValues" dxfId="0" priority="280"/>
  </conditionalFormatting>
  <dataValidations count="1">
    <dataValidation type="whole" operator="equal" allowBlank="1" showInputMessage="1" showErrorMessage="1" sqref="T34 U2:Y35" xr:uid="{FC358E42-49A3-4905-87F2-4903A1118B13}">
      <formula1>1</formula1>
    </dataValidation>
  </dataValidation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22C41-93D1-456D-AA52-63CDD7728120}">
  <dimension ref="A1:BR85"/>
  <sheetViews>
    <sheetView topLeftCell="C1" workbookViewId="0">
      <selection activeCell="J12" sqref="J12"/>
    </sheetView>
  </sheetViews>
  <sheetFormatPr baseColWidth="10" defaultRowHeight="14.4"/>
  <cols>
    <col min="1" max="1" width="31.5546875" hidden="1" customWidth="1"/>
    <col min="2" max="2" width="34.5546875" hidden="1" customWidth="1"/>
    <col min="3" max="3" width="22" customWidth="1"/>
    <col min="4" max="4" width="33.44140625" style="67" hidden="1" customWidth="1"/>
    <col min="5" max="5" width="40.88671875" hidden="1" customWidth="1"/>
    <col min="6" max="6" width="10.6640625" customWidth="1"/>
    <col min="7" max="7" width="15.109375" hidden="1" customWidth="1"/>
    <col min="8" max="8" width="0" hidden="1" customWidth="1"/>
    <col min="9" max="9" width="46.6640625" hidden="1" customWidth="1"/>
    <col min="10" max="10" width="47.77734375" customWidth="1"/>
    <col min="11" max="11" width="43.33203125" hidden="1" customWidth="1"/>
    <col min="12" max="12" width="27.5546875" hidden="1" customWidth="1"/>
    <col min="14" max="14" width="0" hidden="1" customWidth="1"/>
    <col min="15" max="15" width="13.44140625" bestFit="1" customWidth="1"/>
    <col min="16" max="16" width="22.6640625" customWidth="1"/>
    <col min="17" max="17" width="17.33203125" customWidth="1"/>
    <col min="19" max="19" width="67.88671875" hidden="1" customWidth="1"/>
    <col min="20" max="20" width="45.88671875" hidden="1" customWidth="1"/>
    <col min="21" max="25" width="0" hidden="1" customWidth="1"/>
    <col min="28" max="28" width="53" hidden="1" customWidth="1"/>
  </cols>
  <sheetData>
    <row r="1" spans="1:31" ht="27">
      <c r="A1" s="1" t="s">
        <v>382</v>
      </c>
      <c r="B1" s="1" t="s">
        <v>0</v>
      </c>
      <c r="C1" s="1" t="s">
        <v>1</v>
      </c>
      <c r="D1" s="1" t="s">
        <v>2</v>
      </c>
      <c r="F1" s="1" t="s">
        <v>3</v>
      </c>
      <c r="G1" s="1" t="s">
        <v>4</v>
      </c>
      <c r="H1" s="1" t="s">
        <v>5</v>
      </c>
      <c r="I1" s="1" t="s">
        <v>6</v>
      </c>
      <c r="J1" s="1" t="s">
        <v>7</v>
      </c>
      <c r="K1" s="1" t="s">
        <v>8</v>
      </c>
      <c r="L1" s="1" t="s">
        <v>9</v>
      </c>
      <c r="M1" s="1" t="s">
        <v>10</v>
      </c>
      <c r="N1" s="1" t="s">
        <v>11</v>
      </c>
      <c r="O1" s="1" t="s">
        <v>12</v>
      </c>
      <c r="P1" s="1" t="s">
        <v>13</v>
      </c>
      <c r="Q1" s="1" t="s">
        <v>14</v>
      </c>
      <c r="R1" s="1" t="s">
        <v>15</v>
      </c>
      <c r="S1" s="2" t="s">
        <v>16</v>
      </c>
      <c r="T1" s="3" t="s">
        <v>17</v>
      </c>
      <c r="U1" s="3" t="s">
        <v>18</v>
      </c>
      <c r="V1" s="3" t="s">
        <v>19</v>
      </c>
      <c r="W1" s="3" t="s">
        <v>20</v>
      </c>
      <c r="X1" s="3" t="s">
        <v>21</v>
      </c>
      <c r="Y1" s="3" t="s">
        <v>22</v>
      </c>
      <c r="Z1" s="4" t="s">
        <v>23</v>
      </c>
      <c r="AA1" s="5" t="s">
        <v>24</v>
      </c>
      <c r="AB1" s="6"/>
      <c r="AC1" s="7"/>
      <c r="AD1" s="6"/>
      <c r="AE1" s="6"/>
    </row>
    <row r="2" spans="1:31" ht="30" customHeight="1" thickBot="1">
      <c r="A2" s="8">
        <v>46042.912326388891</v>
      </c>
      <c r="B2" s="9" t="s">
        <v>25</v>
      </c>
      <c r="C2" s="9" t="s">
        <v>26</v>
      </c>
      <c r="D2" s="10"/>
      <c r="E2" s="11"/>
      <c r="F2" s="9">
        <v>2</v>
      </c>
      <c r="G2" s="9" t="s">
        <v>27</v>
      </c>
      <c r="H2" s="9" t="s">
        <v>28</v>
      </c>
      <c r="I2" s="9"/>
      <c r="J2" s="9" t="s">
        <v>29</v>
      </c>
      <c r="K2" s="12" t="s">
        <v>30</v>
      </c>
      <c r="L2" s="9"/>
      <c r="M2" s="9">
        <v>6075</v>
      </c>
      <c r="N2" s="9" t="s">
        <v>31</v>
      </c>
      <c r="O2" s="9" t="s">
        <v>32</v>
      </c>
      <c r="P2" s="10" t="s">
        <v>33</v>
      </c>
      <c r="Q2" s="9" t="s">
        <v>34</v>
      </c>
      <c r="R2" s="13">
        <v>490</v>
      </c>
      <c r="S2" s="14" t="str">
        <f t="shared" ref="S2:S65" si="0">F2&amp;"WFNR"&amp;M2&amp;J2</f>
        <v>2WFNR6075Nostalgie</v>
      </c>
      <c r="T2" s="15" t="e">
        <v>#VALUE!</v>
      </c>
      <c r="U2" s="16"/>
      <c r="V2" s="16"/>
      <c r="W2" s="17"/>
      <c r="X2" s="18"/>
      <c r="Y2" s="16"/>
      <c r="Z2" s="19">
        <f t="shared" ref="Z2:Z65" si="1">SUM(U2:Y2)</f>
        <v>0</v>
      </c>
      <c r="AA2" s="20" t="s">
        <v>35</v>
      </c>
      <c r="AB2" s="21" t="str">
        <f t="shared" ref="AB2:AB43" si="2">S2&amp;" "&amp;P2&amp;" "&amp;Q2&amp;" cm"&amp;R2&amp;" €"</f>
        <v>2WFNR6075Nostalgie Öl/Kaltwachs auf Leinwand 60 x 80 cm490 €</v>
      </c>
      <c r="AC2" s="15"/>
    </row>
    <row r="3" spans="1:31" ht="30" customHeight="1" thickBot="1">
      <c r="A3" s="22">
        <v>46031.508657407408</v>
      </c>
      <c r="B3" s="23" t="s">
        <v>36</v>
      </c>
      <c r="C3" s="23" t="s">
        <v>37</v>
      </c>
      <c r="D3" s="24" t="s">
        <v>38</v>
      </c>
      <c r="E3" s="25" t="s">
        <v>39</v>
      </c>
      <c r="F3" s="23">
        <v>4</v>
      </c>
      <c r="G3" s="23" t="s">
        <v>27</v>
      </c>
      <c r="H3" s="23" t="s">
        <v>28</v>
      </c>
      <c r="I3" s="23"/>
      <c r="J3" s="26" t="s">
        <v>40</v>
      </c>
      <c r="K3" s="27" t="s">
        <v>41</v>
      </c>
      <c r="L3" s="23"/>
      <c r="M3" s="28">
        <v>6070</v>
      </c>
      <c r="N3" s="23" t="s">
        <v>31</v>
      </c>
      <c r="O3" s="9" t="s">
        <v>32</v>
      </c>
      <c r="P3" s="24" t="s">
        <v>42</v>
      </c>
      <c r="Q3" s="23" t="s">
        <v>43</v>
      </c>
      <c r="R3" s="29">
        <v>400</v>
      </c>
      <c r="S3" s="14" t="str">
        <f t="shared" si="0"/>
        <v>4WFNR6070Lohrer Wert</v>
      </c>
      <c r="T3" s="15" t="e">
        <v>#VALUE!</v>
      </c>
      <c r="U3" s="16"/>
      <c r="V3" s="16"/>
      <c r="W3" s="17"/>
      <c r="X3" s="18"/>
      <c r="Y3" s="16"/>
      <c r="Z3" s="19">
        <f t="shared" si="1"/>
        <v>0</v>
      </c>
      <c r="AA3" s="20" t="s">
        <v>44</v>
      </c>
      <c r="AB3" s="21" t="str">
        <f t="shared" si="2"/>
        <v>4WFNR6070Lohrer Wert Aryl auf Leinwand 80/60 80 x 60 cm400 €</v>
      </c>
      <c r="AC3" s="15"/>
    </row>
    <row r="4" spans="1:31" ht="30" customHeight="1" thickBot="1">
      <c r="A4" s="30">
        <v>45835.94363425926</v>
      </c>
      <c r="B4" s="28" t="s">
        <v>45</v>
      </c>
      <c r="C4" s="24" t="s">
        <v>46</v>
      </c>
      <c r="D4" s="25" t="s">
        <v>47</v>
      </c>
      <c r="E4" s="23" t="s">
        <v>48</v>
      </c>
      <c r="F4" s="23">
        <v>5</v>
      </c>
      <c r="G4" s="23" t="s">
        <v>27</v>
      </c>
      <c r="H4" s="23" t="s">
        <v>28</v>
      </c>
      <c r="I4" s="23"/>
      <c r="J4" s="24" t="s">
        <v>49</v>
      </c>
      <c r="K4" s="24" t="s">
        <v>50</v>
      </c>
      <c r="L4" s="23"/>
      <c r="M4" s="9">
        <v>6141</v>
      </c>
      <c r="N4" s="23" t="s">
        <v>31</v>
      </c>
      <c r="O4" s="10" t="s">
        <v>51</v>
      </c>
      <c r="P4" s="24" t="s">
        <v>52</v>
      </c>
      <c r="Q4" s="29" t="s">
        <v>53</v>
      </c>
      <c r="R4" s="29">
        <v>190</v>
      </c>
      <c r="S4" s="14" t="str">
        <f t="shared" si="0"/>
        <v>5WFNR6141Glashaus auf Niederwerth</v>
      </c>
      <c r="T4" s="17" t="e">
        <v>#VALUE!</v>
      </c>
      <c r="U4" s="17"/>
      <c r="V4" s="17"/>
      <c r="W4" s="16"/>
      <c r="X4" s="18"/>
      <c r="Y4" s="17"/>
      <c r="Z4" s="19">
        <f t="shared" si="1"/>
        <v>0</v>
      </c>
      <c r="AA4" s="20" t="s">
        <v>35</v>
      </c>
      <c r="AB4" s="31" t="str">
        <f t="shared" si="2"/>
        <v>5WFNR6141Glashaus auf Niederwerth Pigmentdruck auf Hahnemühle Fine Art (Barytha) 40x60 cm190 €</v>
      </c>
      <c r="AC4" s="32"/>
    </row>
    <row r="5" spans="1:31" ht="30" customHeight="1" thickBot="1">
      <c r="A5" s="30">
        <v>45868.897928240738</v>
      </c>
      <c r="B5" s="33" t="s">
        <v>45</v>
      </c>
      <c r="C5" s="23" t="s">
        <v>54</v>
      </c>
      <c r="D5" s="24" t="s">
        <v>55</v>
      </c>
      <c r="E5" s="25" t="s">
        <v>56</v>
      </c>
      <c r="F5" s="23">
        <v>10</v>
      </c>
      <c r="G5" s="23" t="s">
        <v>27</v>
      </c>
      <c r="H5" s="23" t="s">
        <v>28</v>
      </c>
      <c r="I5" s="23"/>
      <c r="J5" s="23" t="s">
        <v>57</v>
      </c>
      <c r="K5" s="27"/>
      <c r="L5" s="23"/>
      <c r="M5" s="9">
        <v>6023</v>
      </c>
      <c r="N5" s="23" t="s">
        <v>31</v>
      </c>
      <c r="O5" s="9" t="s">
        <v>51</v>
      </c>
      <c r="P5" s="24" t="s">
        <v>58</v>
      </c>
      <c r="Q5" s="23" t="s">
        <v>59</v>
      </c>
      <c r="R5" s="29">
        <v>350</v>
      </c>
      <c r="S5" s="14" t="str">
        <f t="shared" si="0"/>
        <v>10WFNR6023Eingefroren</v>
      </c>
      <c r="T5" s="15" t="e">
        <v>#VALUE!</v>
      </c>
      <c r="U5" s="16"/>
      <c r="V5" s="16"/>
      <c r="W5" s="17"/>
      <c r="X5" s="18"/>
      <c r="Y5" s="16"/>
      <c r="Z5" s="19">
        <f t="shared" si="1"/>
        <v>0</v>
      </c>
      <c r="AA5" s="20" t="s">
        <v>44</v>
      </c>
      <c r="AB5" s="31" t="str">
        <f t="shared" si="2"/>
        <v>10WFNR6023Eingefroren Foto auf Leinwand 100*43 cm350 €</v>
      </c>
      <c r="AC5" s="32"/>
    </row>
    <row r="6" spans="1:31" ht="30" customHeight="1" thickBot="1">
      <c r="A6" s="30">
        <v>45868.911597222221</v>
      </c>
      <c r="B6" s="33" t="s">
        <v>45</v>
      </c>
      <c r="C6" s="23" t="s">
        <v>54</v>
      </c>
      <c r="D6" s="34" t="s">
        <v>55</v>
      </c>
      <c r="E6" s="25" t="s">
        <v>56</v>
      </c>
      <c r="F6" s="23">
        <v>10</v>
      </c>
      <c r="G6" s="23" t="s">
        <v>27</v>
      </c>
      <c r="H6" s="23" t="s">
        <v>28</v>
      </c>
      <c r="I6" s="23"/>
      <c r="J6" s="23" t="s">
        <v>60</v>
      </c>
      <c r="K6" s="27"/>
      <c r="L6" s="23"/>
      <c r="M6" s="23">
        <v>6024</v>
      </c>
      <c r="N6" s="23" t="s">
        <v>31</v>
      </c>
      <c r="O6" s="23" t="s">
        <v>51</v>
      </c>
      <c r="P6" s="24" t="s">
        <v>58</v>
      </c>
      <c r="Q6" s="23" t="s">
        <v>61</v>
      </c>
      <c r="R6" s="29">
        <v>350</v>
      </c>
      <c r="S6" s="14" t="str">
        <f t="shared" si="0"/>
        <v>10WFNR6024Bacchus (Heiner Mades)</v>
      </c>
      <c r="T6" s="14" t="e">
        <v>#VALUE!</v>
      </c>
      <c r="U6" s="16"/>
      <c r="V6" s="16"/>
      <c r="W6" s="17"/>
      <c r="X6" s="18"/>
      <c r="Y6" s="16"/>
      <c r="Z6" s="19">
        <f t="shared" si="1"/>
        <v>0</v>
      </c>
      <c r="AA6" s="20" t="s">
        <v>44</v>
      </c>
      <c r="AB6" s="31" t="str">
        <f t="shared" si="2"/>
        <v>10WFNR6024Bacchus (Heiner Mades) Foto auf Leinwand 100*66 cm350 €</v>
      </c>
      <c r="AC6" s="32"/>
    </row>
    <row r="7" spans="1:31" ht="30" customHeight="1" thickBot="1">
      <c r="A7" s="22">
        <v>46045.817407407405</v>
      </c>
      <c r="B7" s="23" t="s">
        <v>62</v>
      </c>
      <c r="C7" s="23" t="s">
        <v>54</v>
      </c>
      <c r="D7" s="24" t="s">
        <v>55</v>
      </c>
      <c r="E7" s="25" t="s">
        <v>56</v>
      </c>
      <c r="F7" s="23">
        <v>10</v>
      </c>
      <c r="G7" s="23" t="s">
        <v>27</v>
      </c>
      <c r="H7" s="23" t="s">
        <v>28</v>
      </c>
      <c r="I7" s="23"/>
      <c r="J7" s="23" t="s">
        <v>63</v>
      </c>
      <c r="K7" s="27"/>
      <c r="L7" s="23"/>
      <c r="M7" s="35">
        <v>6025</v>
      </c>
      <c r="N7" s="23" t="s">
        <v>31</v>
      </c>
      <c r="O7" s="23" t="s">
        <v>51</v>
      </c>
      <c r="P7" s="24" t="s">
        <v>58</v>
      </c>
      <c r="Q7" s="23" t="s">
        <v>64</v>
      </c>
      <c r="R7" s="29">
        <v>350</v>
      </c>
      <c r="S7" s="14" t="str">
        <f t="shared" si="0"/>
        <v>10WFNR6025Abfahrt verpasst</v>
      </c>
      <c r="T7" s="15" t="e">
        <v>#VALUE!</v>
      </c>
      <c r="U7" s="16"/>
      <c r="V7" s="16"/>
      <c r="W7" s="17"/>
      <c r="X7" s="18"/>
      <c r="Y7" s="16"/>
      <c r="Z7" s="19">
        <f t="shared" si="1"/>
        <v>0</v>
      </c>
      <c r="AA7" s="20" t="s">
        <v>44</v>
      </c>
      <c r="AB7" t="str">
        <f t="shared" si="2"/>
        <v>10WFNR6025Abfahrt verpasst Foto auf Leinwand 100*75 cm350 €</v>
      </c>
      <c r="AC7" s="32"/>
    </row>
    <row r="8" spans="1:31" ht="30" customHeight="1" thickBot="1">
      <c r="A8" s="22">
        <v>45918.902777777781</v>
      </c>
      <c r="B8" s="23" t="s">
        <v>65</v>
      </c>
      <c r="C8" s="23" t="s">
        <v>54</v>
      </c>
      <c r="D8" s="24" t="s">
        <v>55</v>
      </c>
      <c r="E8" s="25" t="s">
        <v>56</v>
      </c>
      <c r="F8" s="23">
        <v>10</v>
      </c>
      <c r="G8" s="23" t="s">
        <v>27</v>
      </c>
      <c r="H8" s="23" t="s">
        <v>28</v>
      </c>
      <c r="I8" s="23"/>
      <c r="J8" s="23" t="s">
        <v>66</v>
      </c>
      <c r="K8" s="27"/>
      <c r="L8" s="23"/>
      <c r="M8" s="9">
        <v>6026</v>
      </c>
      <c r="N8" s="23" t="s">
        <v>31</v>
      </c>
      <c r="O8" s="23" t="s">
        <v>51</v>
      </c>
      <c r="P8" s="24" t="s">
        <v>58</v>
      </c>
      <c r="Q8" s="23" t="s">
        <v>61</v>
      </c>
      <c r="R8" s="29">
        <v>350</v>
      </c>
      <c r="S8" s="14" t="str">
        <f t="shared" si="0"/>
        <v>10WFNR6026St. Goarshausen</v>
      </c>
      <c r="T8" s="15" t="e">
        <v>#VALUE!</v>
      </c>
      <c r="U8" s="16"/>
      <c r="V8" s="16"/>
      <c r="W8" s="17"/>
      <c r="X8" s="18"/>
      <c r="Y8" s="16"/>
      <c r="Z8" s="19">
        <f t="shared" si="1"/>
        <v>0</v>
      </c>
      <c r="AA8" s="20" t="s">
        <v>44</v>
      </c>
      <c r="AB8" s="31" t="str">
        <f t="shared" si="2"/>
        <v>10WFNR6026St. Goarshausen Foto auf Leinwand 100*66 cm350 €</v>
      </c>
      <c r="AC8" s="32"/>
    </row>
    <row r="9" spans="1:31" ht="30" customHeight="1" thickBot="1">
      <c r="A9" s="36">
        <v>46053.595416666663</v>
      </c>
      <c r="B9" s="23" t="s">
        <v>67</v>
      </c>
      <c r="C9" s="23" t="s">
        <v>54</v>
      </c>
      <c r="D9" s="24" t="s">
        <v>55</v>
      </c>
      <c r="E9" s="25" t="s">
        <v>56</v>
      </c>
      <c r="F9" s="23">
        <v>10</v>
      </c>
      <c r="G9" s="23" t="s">
        <v>27</v>
      </c>
      <c r="H9" s="23" t="s">
        <v>28</v>
      </c>
      <c r="I9" s="23"/>
      <c r="J9" s="23" t="s">
        <v>68</v>
      </c>
      <c r="K9" s="27"/>
      <c r="L9" s="23"/>
      <c r="M9" s="23">
        <v>6027</v>
      </c>
      <c r="N9" s="23" t="s">
        <v>31</v>
      </c>
      <c r="O9" s="23" t="s">
        <v>51</v>
      </c>
      <c r="P9" s="24" t="s">
        <v>58</v>
      </c>
      <c r="Q9" s="23" t="s">
        <v>61</v>
      </c>
      <c r="R9" s="29">
        <v>350</v>
      </c>
      <c r="S9" s="14" t="str">
        <f t="shared" si="0"/>
        <v>10WFNR6027Rotwein am Bopparder Hamm</v>
      </c>
      <c r="T9" s="15" t="e">
        <v>#VALUE!</v>
      </c>
      <c r="U9" s="16"/>
      <c r="V9" s="16"/>
      <c r="W9" s="17"/>
      <c r="X9" s="18"/>
      <c r="Y9" s="16"/>
      <c r="Z9" s="19">
        <f t="shared" si="1"/>
        <v>0</v>
      </c>
      <c r="AA9" s="20" t="s">
        <v>44</v>
      </c>
      <c r="AB9" s="31" t="str">
        <f t="shared" si="2"/>
        <v>10WFNR6027Rotwein am Bopparder Hamm Foto auf Leinwand 100*66 cm350 €</v>
      </c>
      <c r="AC9" s="32"/>
    </row>
    <row r="10" spans="1:31" ht="30" customHeight="1" thickBot="1">
      <c r="A10" s="36">
        <v>46053.595416666663</v>
      </c>
      <c r="B10" s="23" t="s">
        <v>67</v>
      </c>
      <c r="C10" s="23" t="s">
        <v>54</v>
      </c>
      <c r="D10" s="24" t="s">
        <v>55</v>
      </c>
      <c r="E10" s="25" t="s">
        <v>56</v>
      </c>
      <c r="F10" s="23">
        <v>10</v>
      </c>
      <c r="G10" s="23" t="s">
        <v>27</v>
      </c>
      <c r="H10" s="23" t="s">
        <v>28</v>
      </c>
      <c r="I10" s="23"/>
      <c r="J10" s="23" t="s">
        <v>69</v>
      </c>
      <c r="K10" s="27"/>
      <c r="L10" s="23"/>
      <c r="M10" s="35">
        <v>6028</v>
      </c>
      <c r="N10" s="23" t="s">
        <v>31</v>
      </c>
      <c r="O10" s="23" t="s">
        <v>51</v>
      </c>
      <c r="P10" s="24" t="s">
        <v>58</v>
      </c>
      <c r="Q10" s="23" t="s">
        <v>61</v>
      </c>
      <c r="R10" s="29">
        <v>350</v>
      </c>
      <c r="S10" s="14" t="str">
        <f t="shared" si="0"/>
        <v>10WFNR6028Ein Bus wird kommen</v>
      </c>
      <c r="T10" s="15" t="e">
        <v>#VALUE!</v>
      </c>
      <c r="U10" s="16"/>
      <c r="V10" s="16"/>
      <c r="W10" s="17"/>
      <c r="X10" s="18"/>
      <c r="Y10" s="16"/>
      <c r="Z10" s="19">
        <f t="shared" si="1"/>
        <v>0</v>
      </c>
      <c r="AA10" s="20" t="s">
        <v>44</v>
      </c>
      <c r="AB10" s="31" t="str">
        <f t="shared" si="2"/>
        <v>10WFNR6028Ein Bus wird kommen Foto auf Leinwand 100*66 cm350 €</v>
      </c>
      <c r="AC10" s="32"/>
    </row>
    <row r="11" spans="1:31" ht="30" customHeight="1" thickBot="1">
      <c r="A11" s="22">
        <v>46050.870023148149</v>
      </c>
      <c r="B11" s="23" t="s">
        <v>70</v>
      </c>
      <c r="C11" s="23" t="s">
        <v>54</v>
      </c>
      <c r="D11" s="24" t="s">
        <v>55</v>
      </c>
      <c r="E11" s="23" t="s">
        <v>56</v>
      </c>
      <c r="F11" s="23">
        <v>10</v>
      </c>
      <c r="G11" s="23" t="s">
        <v>27</v>
      </c>
      <c r="H11" s="23" t="s">
        <v>28</v>
      </c>
      <c r="I11" s="23"/>
      <c r="J11" s="23" t="s">
        <v>71</v>
      </c>
      <c r="K11" s="27"/>
      <c r="L11" s="23"/>
      <c r="M11" s="9">
        <v>6029</v>
      </c>
      <c r="N11" s="23" t="s">
        <v>31</v>
      </c>
      <c r="O11" s="23" t="s">
        <v>51</v>
      </c>
      <c r="P11" s="24" t="s">
        <v>58</v>
      </c>
      <c r="Q11" s="23" t="s">
        <v>61</v>
      </c>
      <c r="R11" s="13">
        <v>350</v>
      </c>
      <c r="S11" s="14" t="str">
        <f t="shared" si="0"/>
        <v>10WFNR6029Überholt</v>
      </c>
      <c r="T11" s="15" t="e">
        <v>#VALUE!</v>
      </c>
      <c r="U11" s="16"/>
      <c r="V11" s="16"/>
      <c r="W11" s="17"/>
      <c r="X11" s="18"/>
      <c r="Y11" s="16"/>
      <c r="Z11" s="19">
        <f t="shared" si="1"/>
        <v>0</v>
      </c>
      <c r="AA11" s="20" t="s">
        <v>44</v>
      </c>
      <c r="AB11" s="31" t="str">
        <f t="shared" si="2"/>
        <v>10WFNR6029Überholt Foto auf Leinwand 100*66 cm350 €</v>
      </c>
      <c r="AC11" s="32"/>
    </row>
    <row r="12" spans="1:31" ht="30" customHeight="1" thickBot="1">
      <c r="A12" s="22">
        <v>46050.622916666667</v>
      </c>
      <c r="B12" s="23" t="s">
        <v>72</v>
      </c>
      <c r="C12" s="23" t="s">
        <v>54</v>
      </c>
      <c r="D12" s="24" t="s">
        <v>55</v>
      </c>
      <c r="E12" s="23" t="s">
        <v>56</v>
      </c>
      <c r="F12" s="23">
        <v>10</v>
      </c>
      <c r="G12" s="23" t="s">
        <v>27</v>
      </c>
      <c r="H12" s="23" t="s">
        <v>28</v>
      </c>
      <c r="I12" s="23"/>
      <c r="J12" s="23" t="s">
        <v>73</v>
      </c>
      <c r="K12" s="24"/>
      <c r="L12" s="23"/>
      <c r="M12" s="28">
        <v>6031</v>
      </c>
      <c r="N12" s="23" t="s">
        <v>31</v>
      </c>
      <c r="O12" s="23" t="s">
        <v>51</v>
      </c>
      <c r="P12" s="24" t="s">
        <v>58</v>
      </c>
      <c r="Q12" s="23" t="s">
        <v>74</v>
      </c>
      <c r="R12" s="29">
        <v>350</v>
      </c>
      <c r="S12" s="14" t="str">
        <f t="shared" si="0"/>
        <v>10WFNR6031Schattenspiel am Rhein</v>
      </c>
      <c r="T12" s="15" t="e">
        <v>#VALUE!</v>
      </c>
      <c r="U12" s="16"/>
      <c r="V12" s="16"/>
      <c r="W12" s="17"/>
      <c r="X12" s="18"/>
      <c r="Y12" s="16"/>
      <c r="Z12" s="19">
        <f t="shared" si="1"/>
        <v>0</v>
      </c>
      <c r="AA12" s="20" t="s">
        <v>44</v>
      </c>
      <c r="AB12" s="31" t="str">
        <f t="shared" si="2"/>
        <v>10WFNR6031Schattenspiel am Rhein Foto auf Leinwand 100x75 cm350 €</v>
      </c>
      <c r="AC12" s="32"/>
    </row>
    <row r="13" spans="1:31" ht="30" customHeight="1" thickBot="1">
      <c r="A13" s="36">
        <v>46053.874652777777</v>
      </c>
      <c r="B13" s="23" t="s">
        <v>75</v>
      </c>
      <c r="C13" s="23" t="s">
        <v>76</v>
      </c>
      <c r="D13" s="28"/>
      <c r="E13" s="23"/>
      <c r="F13" s="28">
        <v>14</v>
      </c>
      <c r="G13" s="28" t="s">
        <v>27</v>
      </c>
      <c r="H13" s="28" t="s">
        <v>28</v>
      </c>
      <c r="I13" s="28"/>
      <c r="J13" s="28" t="s">
        <v>77</v>
      </c>
      <c r="K13" s="27" t="s">
        <v>78</v>
      </c>
      <c r="L13" s="23"/>
      <c r="M13" s="9">
        <v>6042</v>
      </c>
      <c r="N13" s="23" t="s">
        <v>31</v>
      </c>
      <c r="O13" s="23" t="s">
        <v>51</v>
      </c>
      <c r="P13" s="24" t="s">
        <v>79</v>
      </c>
      <c r="Q13" s="23" t="s">
        <v>80</v>
      </c>
      <c r="R13" s="13">
        <v>220</v>
      </c>
      <c r="S13" s="14" t="str">
        <f t="shared" si="0"/>
        <v>14WFNR6042Gegenwart ausgeblendet</v>
      </c>
      <c r="T13" s="15" t="e">
        <v>#VALUE!</v>
      </c>
      <c r="U13" s="16"/>
      <c r="V13" s="16"/>
      <c r="W13" s="17"/>
      <c r="X13" s="18"/>
      <c r="Y13" s="16"/>
      <c r="Z13" s="19">
        <f t="shared" si="1"/>
        <v>0</v>
      </c>
      <c r="AA13" s="20" t="s">
        <v>44</v>
      </c>
      <c r="AB13" t="str">
        <f t="shared" si="2"/>
        <v>14WFNR6042Gegenwart ausgeblendet Fotografie auf Leinwand 60*40*2 cm cm220 €</v>
      </c>
      <c r="AC13" s="32"/>
    </row>
    <row r="14" spans="1:31" ht="30" customHeight="1" thickBot="1">
      <c r="A14" s="8">
        <v>46045.765208333331</v>
      </c>
      <c r="B14" s="9" t="s">
        <v>81</v>
      </c>
      <c r="C14" s="9" t="s">
        <v>76</v>
      </c>
      <c r="D14" s="10"/>
      <c r="E14" s="11"/>
      <c r="F14" s="9">
        <v>14</v>
      </c>
      <c r="G14" s="9"/>
      <c r="H14" s="9"/>
      <c r="I14" s="9"/>
      <c r="J14" s="9" t="s">
        <v>82</v>
      </c>
      <c r="K14" s="37" t="s">
        <v>83</v>
      </c>
      <c r="L14" s="38"/>
      <c r="M14" s="9">
        <v>6047</v>
      </c>
      <c r="N14" s="38" t="s">
        <v>31</v>
      </c>
      <c r="O14" s="39" t="s">
        <v>51</v>
      </c>
      <c r="P14" s="37" t="s">
        <v>79</v>
      </c>
      <c r="Q14" s="38" t="s">
        <v>80</v>
      </c>
      <c r="R14" s="40">
        <v>220</v>
      </c>
      <c r="S14" s="41" t="str">
        <f t="shared" si="0"/>
        <v>14WFNR6047Romantischer Winkel</v>
      </c>
      <c r="T14" s="42" t="e">
        <v>#VALUE!</v>
      </c>
      <c r="U14" s="16"/>
      <c r="V14" s="16"/>
      <c r="W14" s="16"/>
      <c r="X14" s="18"/>
      <c r="Y14" s="16"/>
      <c r="Z14" s="19">
        <f t="shared" si="1"/>
        <v>0</v>
      </c>
      <c r="AA14" s="20" t="s">
        <v>44</v>
      </c>
      <c r="AB14" t="str">
        <f t="shared" si="2"/>
        <v>14WFNR6047Romantischer Winkel Fotografie auf Leinwand 60*40*2 cm cm220 €</v>
      </c>
      <c r="AC14" s="32"/>
    </row>
    <row r="15" spans="1:31" ht="30" customHeight="1" thickBot="1">
      <c r="A15" s="8">
        <v>45921.989652777775</v>
      </c>
      <c r="B15" s="9" t="s">
        <v>45</v>
      </c>
      <c r="C15" s="9" t="s">
        <v>76</v>
      </c>
      <c r="D15" s="35"/>
      <c r="E15" s="43"/>
      <c r="F15" s="9">
        <v>14</v>
      </c>
      <c r="G15" s="9"/>
      <c r="H15" s="9"/>
      <c r="I15" s="9"/>
      <c r="J15" s="9" t="s">
        <v>84</v>
      </c>
      <c r="K15" s="12" t="s">
        <v>85</v>
      </c>
      <c r="L15" s="9"/>
      <c r="M15" s="28">
        <v>6049</v>
      </c>
      <c r="N15" s="9" t="s">
        <v>31</v>
      </c>
      <c r="O15" s="9" t="s">
        <v>51</v>
      </c>
      <c r="P15" s="10" t="s">
        <v>79</v>
      </c>
      <c r="Q15" s="9" t="s">
        <v>80</v>
      </c>
      <c r="R15" s="13">
        <v>220</v>
      </c>
      <c r="S15" s="14" t="str">
        <f t="shared" si="0"/>
        <v>14WFNR6049Sonnenhang im Winter</v>
      </c>
      <c r="T15" s="15" t="e">
        <v>#VALUE!</v>
      </c>
      <c r="U15" s="16"/>
      <c r="V15" s="16"/>
      <c r="W15" s="17"/>
      <c r="X15" s="18"/>
      <c r="Y15" s="16"/>
      <c r="Z15" s="19">
        <f t="shared" si="1"/>
        <v>0</v>
      </c>
      <c r="AA15" s="20" t="s">
        <v>44</v>
      </c>
      <c r="AB15" t="str">
        <f t="shared" si="2"/>
        <v>14WFNR6049Sonnenhang im Winter Fotografie auf Leinwand 60*40*2 cm cm220 €</v>
      </c>
      <c r="AC15" s="32"/>
    </row>
    <row r="16" spans="1:31" ht="30" customHeight="1">
      <c r="A16" s="8">
        <v>45921.97111111111</v>
      </c>
      <c r="B16" s="9" t="s">
        <v>45</v>
      </c>
      <c r="C16" s="10" t="s">
        <v>86</v>
      </c>
      <c r="D16" s="11"/>
      <c r="E16" s="9"/>
      <c r="F16" s="9">
        <v>22</v>
      </c>
      <c r="G16" s="9" t="s">
        <v>27</v>
      </c>
      <c r="H16" s="9" t="s">
        <v>28</v>
      </c>
      <c r="I16" s="9"/>
      <c r="J16" s="10" t="s">
        <v>87</v>
      </c>
      <c r="K16" s="10" t="s">
        <v>88</v>
      </c>
      <c r="L16" s="9"/>
      <c r="M16" s="35">
        <v>6145</v>
      </c>
      <c r="N16" s="9" t="s">
        <v>31</v>
      </c>
      <c r="O16" s="10" t="s">
        <v>51</v>
      </c>
      <c r="P16" s="10" t="s">
        <v>58</v>
      </c>
      <c r="Q16" s="13" t="s">
        <v>34</v>
      </c>
      <c r="R16" s="13">
        <v>120</v>
      </c>
      <c r="S16" s="14" t="str">
        <f t="shared" si="0"/>
        <v>22WFNR6145Rhein-Wein- Bikeliebhaber</v>
      </c>
      <c r="T16" s="17" t="e">
        <v>#VALUE!</v>
      </c>
      <c r="U16" s="17"/>
      <c r="V16" s="17"/>
      <c r="W16" s="16"/>
      <c r="X16" s="18"/>
      <c r="Y16" s="17"/>
      <c r="Z16" s="19">
        <f t="shared" si="1"/>
        <v>0</v>
      </c>
      <c r="AA16" s="20" t="s">
        <v>44</v>
      </c>
      <c r="AB16" s="31" t="str">
        <f t="shared" si="2"/>
        <v>22WFNR6145Rhein-Wein- Bikeliebhaber Foto auf Leinwand 60 x 80 cm120 €</v>
      </c>
      <c r="AC16" s="32"/>
    </row>
    <row r="17" spans="1:29" ht="30" customHeight="1" thickBot="1">
      <c r="A17" s="8">
        <v>45921.974189814813</v>
      </c>
      <c r="B17" s="9" t="s">
        <v>45</v>
      </c>
      <c r="C17" s="10" t="s">
        <v>86</v>
      </c>
      <c r="D17" s="44"/>
      <c r="E17" s="9"/>
      <c r="F17" s="9">
        <v>22</v>
      </c>
      <c r="G17" s="9" t="s">
        <v>27</v>
      </c>
      <c r="H17" s="9" t="s">
        <v>28</v>
      </c>
      <c r="I17" s="9"/>
      <c r="J17" s="10" t="s">
        <v>89</v>
      </c>
      <c r="K17" s="10" t="s">
        <v>90</v>
      </c>
      <c r="L17" s="9"/>
      <c r="M17" s="9">
        <v>6150</v>
      </c>
      <c r="N17" s="9" t="s">
        <v>31</v>
      </c>
      <c r="O17" s="10" t="s">
        <v>51</v>
      </c>
      <c r="P17" s="10" t="s">
        <v>58</v>
      </c>
      <c r="Q17" s="13" t="s">
        <v>43</v>
      </c>
      <c r="R17" s="13">
        <v>120</v>
      </c>
      <c r="S17" s="14" t="str">
        <f t="shared" si="0"/>
        <v>22WFNR6150Über und unter Wasser</v>
      </c>
      <c r="T17" s="17" t="e">
        <v>#VALUE!</v>
      </c>
      <c r="U17" s="17"/>
      <c r="V17" s="17"/>
      <c r="W17" s="16"/>
      <c r="X17" s="18"/>
      <c r="Y17" s="17"/>
      <c r="Z17" s="19">
        <f t="shared" si="1"/>
        <v>0</v>
      </c>
      <c r="AA17" s="20" t="s">
        <v>44</v>
      </c>
      <c r="AB17" s="31" t="str">
        <f t="shared" si="2"/>
        <v>22WFNR6150Über und unter Wasser Foto auf Leinwand 80 x 60 cm120 €</v>
      </c>
      <c r="AC17" s="32"/>
    </row>
    <row r="18" spans="1:29" ht="30" customHeight="1" thickBot="1">
      <c r="A18" s="8">
        <v>46019.899699074071</v>
      </c>
      <c r="B18" s="9" t="s">
        <v>91</v>
      </c>
      <c r="C18" s="10" t="s">
        <v>86</v>
      </c>
      <c r="D18" s="44"/>
      <c r="E18" s="9"/>
      <c r="F18" s="9">
        <v>22</v>
      </c>
      <c r="G18" s="9" t="s">
        <v>27</v>
      </c>
      <c r="H18" s="9" t="s">
        <v>28</v>
      </c>
      <c r="I18" s="9"/>
      <c r="J18" s="10" t="s">
        <v>92</v>
      </c>
      <c r="K18" s="10" t="s">
        <v>93</v>
      </c>
      <c r="L18" s="9"/>
      <c r="M18" s="28">
        <v>6151</v>
      </c>
      <c r="N18" s="9" t="s">
        <v>31</v>
      </c>
      <c r="O18" s="10" t="s">
        <v>51</v>
      </c>
      <c r="P18" s="10" t="s">
        <v>58</v>
      </c>
      <c r="Q18" s="13" t="s">
        <v>94</v>
      </c>
      <c r="R18" s="13">
        <v>90</v>
      </c>
      <c r="S18" s="14" t="str">
        <f t="shared" si="0"/>
        <v>22WFNR6151Wohnbereiche</v>
      </c>
      <c r="T18" s="17" t="e">
        <v>#VALUE!</v>
      </c>
      <c r="U18" s="17"/>
      <c r="V18" s="17"/>
      <c r="W18" s="16"/>
      <c r="X18" s="18"/>
      <c r="Y18" s="17"/>
      <c r="Z18" s="19">
        <f t="shared" si="1"/>
        <v>0</v>
      </c>
      <c r="AA18" s="20" t="s">
        <v>35</v>
      </c>
      <c r="AB18" s="31" t="str">
        <f t="shared" si="2"/>
        <v>22WFNR6151Wohnbereiche Foto auf Leinwand 60 x 40 cm90 €</v>
      </c>
      <c r="AC18" s="32"/>
    </row>
    <row r="19" spans="1:29" ht="30" customHeight="1">
      <c r="A19" s="8" t="s">
        <v>95</v>
      </c>
      <c r="B19" s="9" t="s">
        <v>96</v>
      </c>
      <c r="C19" s="9" t="s">
        <v>97</v>
      </c>
      <c r="D19" s="10" t="s">
        <v>98</v>
      </c>
      <c r="E19" s="11" t="s">
        <v>99</v>
      </c>
      <c r="F19" s="9">
        <v>30</v>
      </c>
      <c r="G19" s="9" t="s">
        <v>27</v>
      </c>
      <c r="H19" s="9" t="s">
        <v>28</v>
      </c>
      <c r="I19" s="9"/>
      <c r="J19" s="9" t="s">
        <v>100</v>
      </c>
      <c r="K19" s="10"/>
      <c r="L19" s="9"/>
      <c r="M19" s="9">
        <v>6125</v>
      </c>
      <c r="N19" s="9" t="s">
        <v>31</v>
      </c>
      <c r="O19" s="9" t="s">
        <v>32</v>
      </c>
      <c r="P19" s="10" t="s">
        <v>101</v>
      </c>
      <c r="Q19" s="9" t="s">
        <v>102</v>
      </c>
      <c r="R19" s="13">
        <v>900</v>
      </c>
      <c r="S19" s="14" t="str">
        <f t="shared" si="0"/>
        <v>30WFNR6125RHEINerley löst Loreley ab?</v>
      </c>
      <c r="T19" s="15" t="e">
        <v>#VALUE!</v>
      </c>
      <c r="U19" s="45"/>
      <c r="V19" s="16"/>
      <c r="W19" s="17"/>
      <c r="X19" s="18"/>
      <c r="Y19" s="45"/>
      <c r="Z19" s="19">
        <f t="shared" si="1"/>
        <v>0</v>
      </c>
      <c r="AA19" s="20" t="s">
        <v>35</v>
      </c>
      <c r="AB19" s="31" t="str">
        <f t="shared" si="2"/>
        <v>30WFNR6125RHEINerley löst Loreley ab? Acryl – auf Leinwand 50x70 cm900 €</v>
      </c>
      <c r="AC19" s="32"/>
    </row>
    <row r="20" spans="1:29" ht="30" customHeight="1" thickBot="1">
      <c r="A20" s="8" t="s">
        <v>95</v>
      </c>
      <c r="B20" s="9" t="s">
        <v>96</v>
      </c>
      <c r="C20" s="9" t="s">
        <v>103</v>
      </c>
      <c r="D20" s="10" t="s">
        <v>104</v>
      </c>
      <c r="E20" s="9">
        <v>672148778</v>
      </c>
      <c r="F20" s="9">
        <v>32</v>
      </c>
      <c r="G20" s="9" t="s">
        <v>27</v>
      </c>
      <c r="H20" s="9" t="s">
        <v>28</v>
      </c>
      <c r="I20" s="9"/>
      <c r="J20" s="9" t="s">
        <v>105</v>
      </c>
      <c r="K20" s="12" t="s">
        <v>106</v>
      </c>
      <c r="L20" s="9"/>
      <c r="M20" s="9">
        <v>6039</v>
      </c>
      <c r="N20" s="9" t="s">
        <v>31</v>
      </c>
      <c r="O20" s="9" t="s">
        <v>32</v>
      </c>
      <c r="P20" s="10" t="s">
        <v>107</v>
      </c>
      <c r="Q20" s="9" t="s">
        <v>108</v>
      </c>
      <c r="R20" s="13">
        <v>4800</v>
      </c>
      <c r="S20" s="14" t="str">
        <f t="shared" si="0"/>
        <v>32WFNR6039Ohne Titel 17</v>
      </c>
      <c r="T20" s="15" t="e">
        <v>#VALUE!</v>
      </c>
      <c r="U20" s="16"/>
      <c r="V20" s="16"/>
      <c r="W20" s="17"/>
      <c r="X20" s="18"/>
      <c r="Y20" s="16"/>
      <c r="Z20" s="19">
        <f t="shared" si="1"/>
        <v>0</v>
      </c>
      <c r="AA20" s="20" t="s">
        <v>44</v>
      </c>
      <c r="AB20" s="31" t="str">
        <f t="shared" si="2"/>
        <v>32WFNR6039Ohne Titel 17 Acrylmalerei auf Leinwand 100x130 cm - cm4800 €</v>
      </c>
      <c r="AC20" s="32"/>
    </row>
    <row r="21" spans="1:29" ht="30" customHeight="1" thickBot="1">
      <c r="A21" s="8" t="s">
        <v>95</v>
      </c>
      <c r="B21" s="9" t="s">
        <v>96</v>
      </c>
      <c r="C21" s="9" t="s">
        <v>109</v>
      </c>
      <c r="D21" s="10"/>
      <c r="E21" s="9"/>
      <c r="F21" s="9">
        <v>32</v>
      </c>
      <c r="G21" s="9" t="s">
        <v>27</v>
      </c>
      <c r="H21" s="9" t="s">
        <v>28</v>
      </c>
      <c r="I21" s="9"/>
      <c r="J21" s="9" t="s">
        <v>110</v>
      </c>
      <c r="K21" s="12" t="s">
        <v>111</v>
      </c>
      <c r="L21" s="9"/>
      <c r="M21" s="28">
        <v>6040</v>
      </c>
      <c r="N21" s="9" t="s">
        <v>31</v>
      </c>
      <c r="O21" s="9" t="s">
        <v>32</v>
      </c>
      <c r="P21" s="46" t="s">
        <v>112</v>
      </c>
      <c r="Q21" s="9" t="s">
        <v>113</v>
      </c>
      <c r="R21" s="13">
        <v>6500</v>
      </c>
      <c r="S21" s="14" t="str">
        <f t="shared" si="0"/>
        <v>32WFNR6040Ohne Titel 36</v>
      </c>
      <c r="T21" s="15" t="e">
        <v>#VALUE!</v>
      </c>
      <c r="U21" s="16"/>
      <c r="V21" s="16"/>
      <c r="W21" s="17"/>
      <c r="X21" s="18"/>
      <c r="Y21" s="16"/>
      <c r="Z21" s="19">
        <f t="shared" si="1"/>
        <v>0</v>
      </c>
      <c r="AA21" s="20" t="s">
        <v>44</v>
      </c>
      <c r="AB21" t="str">
        <f t="shared" si="2"/>
        <v>32WFNR6040Ohne Titel 36 Acrylmalerei + Organisches Material 163 x 100 cm cm6500 €</v>
      </c>
      <c r="AC21" s="32"/>
    </row>
    <row r="22" spans="1:29" ht="30" customHeight="1">
      <c r="A22" s="8" t="s">
        <v>95</v>
      </c>
      <c r="B22" s="9" t="s">
        <v>96</v>
      </c>
      <c r="C22" s="10" t="s">
        <v>114</v>
      </c>
      <c r="D22" s="11" t="s">
        <v>115</v>
      </c>
      <c r="E22" s="9">
        <v>67412736</v>
      </c>
      <c r="F22" s="9">
        <v>33</v>
      </c>
      <c r="G22" s="9" t="s">
        <v>27</v>
      </c>
      <c r="H22" s="9" t="s">
        <v>28</v>
      </c>
      <c r="I22" s="9"/>
      <c r="J22" s="10" t="s">
        <v>116</v>
      </c>
      <c r="K22" s="9" t="s">
        <v>117</v>
      </c>
      <c r="L22" s="9"/>
      <c r="M22" s="9">
        <v>6171</v>
      </c>
      <c r="N22" s="9" t="s">
        <v>31</v>
      </c>
      <c r="O22" s="10" t="s">
        <v>32</v>
      </c>
      <c r="P22" s="26" t="s">
        <v>118</v>
      </c>
      <c r="Q22" s="13" t="s">
        <v>119</v>
      </c>
      <c r="R22" s="13">
        <v>370</v>
      </c>
      <c r="S22" s="14" t="str">
        <f t="shared" si="0"/>
        <v>33WFNR6171Boote am Steeg</v>
      </c>
      <c r="T22" s="17" t="e">
        <v>#VALUE!</v>
      </c>
      <c r="U22" s="17"/>
      <c r="V22" s="17"/>
      <c r="W22" s="16"/>
      <c r="X22" s="18"/>
      <c r="Y22" s="17"/>
      <c r="Z22" s="19">
        <f t="shared" si="1"/>
        <v>0</v>
      </c>
      <c r="AA22" s="20">
        <v>1</v>
      </c>
      <c r="AB22" s="31" t="str">
        <f t="shared" si="2"/>
        <v>33WFNR6171Boote am Steeg Gemälde mit Kreide 40 x 40 cm cm370 €</v>
      </c>
      <c r="AC22" s="32"/>
    </row>
    <row r="23" spans="1:29" ht="30" customHeight="1" thickBot="1">
      <c r="A23" s="47" t="s">
        <v>95</v>
      </c>
      <c r="B23" s="48" t="s">
        <v>96</v>
      </c>
      <c r="C23" s="35" t="s">
        <v>120</v>
      </c>
      <c r="D23" s="35" t="s">
        <v>55</v>
      </c>
      <c r="E23" s="35" t="s">
        <v>56</v>
      </c>
      <c r="F23" s="35">
        <v>41</v>
      </c>
      <c r="G23" s="35" t="s">
        <v>27</v>
      </c>
      <c r="H23" s="35" t="s">
        <v>28</v>
      </c>
      <c r="I23" s="35"/>
      <c r="J23" s="35" t="s">
        <v>121</v>
      </c>
      <c r="K23" s="12"/>
      <c r="L23" s="35"/>
      <c r="M23" s="35">
        <v>6010</v>
      </c>
      <c r="N23" s="35" t="s">
        <v>31</v>
      </c>
      <c r="O23" s="35" t="s">
        <v>51</v>
      </c>
      <c r="P23" s="49" t="s">
        <v>122</v>
      </c>
      <c r="Q23" s="35" t="s">
        <v>123</v>
      </c>
      <c r="R23" s="35">
        <v>350</v>
      </c>
      <c r="S23" s="14" t="str">
        <f t="shared" si="0"/>
        <v>41WFNR6010Eine Nasenlänge voraus</v>
      </c>
      <c r="T23" s="15" t="e">
        <v>#VALUE!</v>
      </c>
      <c r="U23" s="16"/>
      <c r="V23" s="16"/>
      <c r="W23" s="17"/>
      <c r="X23" s="18"/>
      <c r="Y23" s="16"/>
      <c r="Z23" s="19">
        <f t="shared" si="1"/>
        <v>0</v>
      </c>
      <c r="AA23" s="20" t="s">
        <v>44</v>
      </c>
      <c r="AB23" t="str">
        <f t="shared" si="2"/>
        <v>41WFNR6010Eine Nasenlänge voraus Foto aus Leinwand  100x35 cm350 €</v>
      </c>
      <c r="AC23" s="32"/>
    </row>
    <row r="24" spans="1:29" ht="30" customHeight="1" thickBot="1">
      <c r="A24" s="47">
        <v>45882.735347222224</v>
      </c>
      <c r="B24" s="35" t="s">
        <v>124</v>
      </c>
      <c r="C24" s="35" t="s">
        <v>120</v>
      </c>
      <c r="D24" s="35" t="s">
        <v>55</v>
      </c>
      <c r="E24" s="35" t="s">
        <v>56</v>
      </c>
      <c r="F24" s="35">
        <v>41</v>
      </c>
      <c r="G24" s="35" t="s">
        <v>27</v>
      </c>
      <c r="H24" s="35" t="s">
        <v>28</v>
      </c>
      <c r="I24" s="35"/>
      <c r="J24" s="35" t="s">
        <v>125</v>
      </c>
      <c r="K24" s="12"/>
      <c r="L24" s="35"/>
      <c r="M24" s="23">
        <v>6011</v>
      </c>
      <c r="N24" s="35" t="s">
        <v>31</v>
      </c>
      <c r="O24" s="35" t="s">
        <v>51</v>
      </c>
      <c r="P24" s="49" t="s">
        <v>122</v>
      </c>
      <c r="Q24" s="35" t="s">
        <v>126</v>
      </c>
      <c r="R24" s="13">
        <v>450</v>
      </c>
      <c r="S24" s="14" t="str">
        <f t="shared" si="0"/>
        <v>41WFNR6011Hirzenach! Romantik Realität</v>
      </c>
      <c r="T24" s="15" t="e">
        <v>#VALUE!</v>
      </c>
      <c r="U24" s="16"/>
      <c r="V24" s="16"/>
      <c r="W24" s="17"/>
      <c r="X24" s="18"/>
      <c r="Y24" s="16"/>
      <c r="Z24" s="19">
        <f t="shared" si="1"/>
        <v>0</v>
      </c>
      <c r="AA24" s="20" t="s">
        <v>44</v>
      </c>
      <c r="AB24" s="31" t="str">
        <f t="shared" si="2"/>
        <v>41WFNR6011Hirzenach! Romantik Realität Foto aus Leinwand  160x40 cm450 €</v>
      </c>
      <c r="AC24" s="32"/>
    </row>
    <row r="25" spans="1:29" ht="30" customHeight="1">
      <c r="A25" s="47">
        <v>45882.738321759258</v>
      </c>
      <c r="B25" s="10" t="s">
        <v>124</v>
      </c>
      <c r="C25" s="9" t="s">
        <v>120</v>
      </c>
      <c r="D25" s="10" t="s">
        <v>55</v>
      </c>
      <c r="E25" s="11" t="s">
        <v>56</v>
      </c>
      <c r="F25" s="9">
        <v>41</v>
      </c>
      <c r="G25" s="9" t="s">
        <v>27</v>
      </c>
      <c r="H25" s="9" t="s">
        <v>28</v>
      </c>
      <c r="I25" s="10"/>
      <c r="J25" s="9" t="s">
        <v>127</v>
      </c>
      <c r="K25" s="12"/>
      <c r="L25" s="9"/>
      <c r="M25" s="9">
        <v>6012</v>
      </c>
      <c r="N25" s="9" t="s">
        <v>31</v>
      </c>
      <c r="O25" s="35" t="s">
        <v>51</v>
      </c>
      <c r="P25" s="10" t="s">
        <v>122</v>
      </c>
      <c r="Q25" s="9" t="s">
        <v>128</v>
      </c>
      <c r="R25" s="13">
        <v>350</v>
      </c>
      <c r="S25" s="14" t="str">
        <f t="shared" si="0"/>
        <v>41WFNR6012Katz – Romantik in Stein</v>
      </c>
      <c r="T25" s="15" t="e">
        <v>#VALUE!</v>
      </c>
      <c r="U25" s="16"/>
      <c r="V25" s="16"/>
      <c r="W25" s="17"/>
      <c r="X25" s="18"/>
      <c r="Y25" s="16"/>
      <c r="Z25" s="19">
        <f t="shared" si="1"/>
        <v>0</v>
      </c>
      <c r="AA25" s="20" t="s">
        <v>44</v>
      </c>
      <c r="AB25" t="str">
        <f t="shared" si="2"/>
        <v>41WFNR6012Katz – Romantik in Stein Foto aus Leinwand  100x70 cm350 €</v>
      </c>
      <c r="AC25" s="32"/>
    </row>
    <row r="26" spans="1:29" ht="30" customHeight="1" thickBot="1">
      <c r="A26" s="47">
        <v>45882.745995370373</v>
      </c>
      <c r="B26" s="10" t="s">
        <v>124</v>
      </c>
      <c r="C26" s="9" t="s">
        <v>120</v>
      </c>
      <c r="D26" s="46" t="s">
        <v>55</v>
      </c>
      <c r="E26" s="11" t="s">
        <v>56</v>
      </c>
      <c r="F26" s="9">
        <v>41</v>
      </c>
      <c r="G26" s="9" t="s">
        <v>27</v>
      </c>
      <c r="H26" s="9" t="s">
        <v>28</v>
      </c>
      <c r="I26" s="10"/>
      <c r="J26" s="9" t="s">
        <v>129</v>
      </c>
      <c r="K26" s="12"/>
      <c r="L26" s="9"/>
      <c r="M26" s="35">
        <v>6013</v>
      </c>
      <c r="N26" s="9" t="s">
        <v>31</v>
      </c>
      <c r="O26" s="9" t="s">
        <v>51</v>
      </c>
      <c r="P26" s="10" t="s">
        <v>122</v>
      </c>
      <c r="Q26" s="9" t="s">
        <v>128</v>
      </c>
      <c r="R26" s="13">
        <v>350</v>
      </c>
      <c r="S26" s="14" t="str">
        <f t="shared" si="0"/>
        <v>41WFNR6013Lichtblick im alten Turm</v>
      </c>
      <c r="T26" s="15" t="e">
        <v>#VALUE!</v>
      </c>
      <c r="U26" s="16"/>
      <c r="V26" s="16"/>
      <c r="W26" s="17"/>
      <c r="X26" s="18"/>
      <c r="Y26" s="16"/>
      <c r="Z26" s="19">
        <f t="shared" si="1"/>
        <v>0</v>
      </c>
      <c r="AA26" s="20" t="s">
        <v>44</v>
      </c>
      <c r="AB26" t="str">
        <f t="shared" si="2"/>
        <v>41WFNR6013Lichtblick im alten Turm Foto aus Leinwand  100x70 cm350 €</v>
      </c>
      <c r="AC26" s="32"/>
    </row>
    <row r="27" spans="1:29" ht="30" customHeight="1" thickBot="1">
      <c r="A27" s="8">
        <v>45963.731296296297</v>
      </c>
      <c r="B27" s="9" t="s">
        <v>130</v>
      </c>
      <c r="C27" s="9" t="s">
        <v>120</v>
      </c>
      <c r="D27" s="10" t="s">
        <v>55</v>
      </c>
      <c r="E27" s="11" t="s">
        <v>56</v>
      </c>
      <c r="F27" s="9">
        <v>41</v>
      </c>
      <c r="G27" s="9" t="s">
        <v>27</v>
      </c>
      <c r="H27" s="9" t="s">
        <v>28</v>
      </c>
      <c r="I27" s="9"/>
      <c r="J27" s="9" t="s">
        <v>131</v>
      </c>
      <c r="K27" s="12"/>
      <c r="L27" s="9"/>
      <c r="M27" s="23">
        <v>6014</v>
      </c>
      <c r="N27" s="9" t="s">
        <v>31</v>
      </c>
      <c r="O27" s="9" t="s">
        <v>51</v>
      </c>
      <c r="P27" s="10" t="s">
        <v>122</v>
      </c>
      <c r="Q27" s="9" t="s">
        <v>128</v>
      </c>
      <c r="R27" s="13">
        <v>350</v>
      </c>
      <c r="S27" s="14" t="str">
        <f t="shared" si="0"/>
        <v>41WFNR6014Oberwesel Vertreibung der 7 Jungfrauen</v>
      </c>
      <c r="T27" s="15" t="e">
        <v>#VALUE!</v>
      </c>
      <c r="U27" s="16"/>
      <c r="V27" s="16"/>
      <c r="W27" s="17"/>
      <c r="X27" s="18"/>
      <c r="Y27" s="16"/>
      <c r="Z27" s="19">
        <f t="shared" si="1"/>
        <v>0</v>
      </c>
      <c r="AA27" s="20" t="s">
        <v>44</v>
      </c>
      <c r="AB27" t="str">
        <f t="shared" si="2"/>
        <v>41WFNR6014Oberwesel Vertreibung der 7 Jungfrauen Foto aus Leinwand  100x70 cm350 €</v>
      </c>
      <c r="AC27" s="32"/>
    </row>
    <row r="28" spans="1:29" ht="30" customHeight="1">
      <c r="A28" s="8">
        <v>46042.907222222224</v>
      </c>
      <c r="B28" s="9" t="s">
        <v>25</v>
      </c>
      <c r="C28" s="9" t="s">
        <v>120</v>
      </c>
      <c r="D28" s="10" t="s">
        <v>55</v>
      </c>
      <c r="E28" s="11" t="s">
        <v>56</v>
      </c>
      <c r="F28" s="9">
        <v>41</v>
      </c>
      <c r="G28" s="9" t="s">
        <v>27</v>
      </c>
      <c r="H28" s="9" t="s">
        <v>28</v>
      </c>
      <c r="I28" s="9"/>
      <c r="J28" s="9" t="s">
        <v>132</v>
      </c>
      <c r="K28" s="12"/>
      <c r="L28" s="9"/>
      <c r="M28" s="9">
        <v>6015</v>
      </c>
      <c r="N28" s="9" t="s">
        <v>31</v>
      </c>
      <c r="O28" s="9" t="s">
        <v>51</v>
      </c>
      <c r="P28" s="10" t="s">
        <v>122</v>
      </c>
      <c r="Q28" s="9" t="s">
        <v>133</v>
      </c>
      <c r="R28" s="13">
        <v>350</v>
      </c>
      <c r="S28" s="14" t="str">
        <f t="shared" si="0"/>
        <v>41WFNR6015Traubenträger am Felsrand</v>
      </c>
      <c r="T28" s="15" t="e">
        <v>#VALUE!</v>
      </c>
      <c r="U28" s="16"/>
      <c r="V28" s="16"/>
      <c r="W28" s="17"/>
      <c r="X28" s="18"/>
      <c r="Y28" s="16"/>
      <c r="Z28" s="19">
        <f t="shared" si="1"/>
        <v>0</v>
      </c>
      <c r="AA28" s="20" t="s">
        <v>44</v>
      </c>
      <c r="AB28" t="str">
        <f t="shared" si="2"/>
        <v>41WFNR6015Traubenträger am Felsrand Foto aus Leinwand  100x50 cm350 €</v>
      </c>
      <c r="AC28" s="32"/>
    </row>
    <row r="29" spans="1:29" ht="30" customHeight="1" thickBot="1">
      <c r="A29" s="8">
        <v>46042.909236111111</v>
      </c>
      <c r="B29" s="9" t="s">
        <v>25</v>
      </c>
      <c r="C29" s="9" t="s">
        <v>120</v>
      </c>
      <c r="D29" s="10" t="s">
        <v>55</v>
      </c>
      <c r="E29" s="11" t="s">
        <v>56</v>
      </c>
      <c r="F29" s="9">
        <v>41</v>
      </c>
      <c r="G29" s="9" t="s">
        <v>27</v>
      </c>
      <c r="H29" s="9" t="s">
        <v>28</v>
      </c>
      <c r="I29" s="9"/>
      <c r="J29" s="9" t="s">
        <v>134</v>
      </c>
      <c r="K29" s="12"/>
      <c r="L29" s="9"/>
      <c r="M29" s="35">
        <v>6016</v>
      </c>
      <c r="N29" s="9" t="s">
        <v>31</v>
      </c>
      <c r="O29" s="9" t="s">
        <v>51</v>
      </c>
      <c r="P29" s="10" t="s">
        <v>122</v>
      </c>
      <c r="Q29" s="9" t="s">
        <v>128</v>
      </c>
      <c r="R29" s="13">
        <v>350</v>
      </c>
      <c r="S29" s="14" t="str">
        <f t="shared" si="0"/>
        <v>41WFNR6016Wer dient wem</v>
      </c>
      <c r="T29" s="15" t="e">
        <v>#VALUE!</v>
      </c>
      <c r="U29" s="16"/>
      <c r="V29" s="16"/>
      <c r="W29" s="17"/>
      <c r="X29" s="18"/>
      <c r="Y29" s="16"/>
      <c r="Z29" s="19">
        <f t="shared" si="1"/>
        <v>0</v>
      </c>
      <c r="AA29" s="20" t="s">
        <v>44</v>
      </c>
      <c r="AB29" s="21" t="str">
        <f t="shared" si="2"/>
        <v>41WFNR6016Wer dient wem Foto aus Leinwand  100x70 cm350 €</v>
      </c>
      <c r="AC29" s="15"/>
    </row>
    <row r="30" spans="1:29" ht="30" customHeight="1" thickBot="1">
      <c r="A30" s="8">
        <v>46024.903819444444</v>
      </c>
      <c r="B30" s="9" t="s">
        <v>45</v>
      </c>
      <c r="C30" s="9" t="s">
        <v>120</v>
      </c>
      <c r="D30" s="10" t="s">
        <v>55</v>
      </c>
      <c r="E30" s="11" t="s">
        <v>56</v>
      </c>
      <c r="F30" s="9">
        <v>41</v>
      </c>
      <c r="G30" s="9" t="s">
        <v>27</v>
      </c>
      <c r="H30" s="9" t="s">
        <v>28</v>
      </c>
      <c r="I30" s="9"/>
      <c r="J30" s="9" t="s">
        <v>135</v>
      </c>
      <c r="K30" s="12"/>
      <c r="L30" s="9"/>
      <c r="M30" s="23">
        <v>6017</v>
      </c>
      <c r="N30" s="9" t="s">
        <v>31</v>
      </c>
      <c r="O30" s="9" t="s">
        <v>51</v>
      </c>
      <c r="P30" s="10" t="s">
        <v>122</v>
      </c>
      <c r="Q30" s="9" t="s">
        <v>133</v>
      </c>
      <c r="R30" s="13">
        <v>350</v>
      </c>
      <c r="S30" s="14" t="str">
        <f t="shared" si="0"/>
        <v>41WFNR6017Wer verdrängt wen</v>
      </c>
      <c r="T30" s="15" t="e">
        <v>#VALUE!</v>
      </c>
      <c r="U30" s="16"/>
      <c r="V30" s="16"/>
      <c r="W30" s="17"/>
      <c r="X30" s="18"/>
      <c r="Y30" s="16"/>
      <c r="Z30" s="19">
        <f t="shared" si="1"/>
        <v>0</v>
      </c>
      <c r="AA30" s="20" t="s">
        <v>44</v>
      </c>
      <c r="AB30" t="str">
        <f t="shared" si="2"/>
        <v>41WFNR6017Wer verdrängt wen Foto aus Leinwand  100x50 cm350 €</v>
      </c>
      <c r="AC30" s="32"/>
    </row>
    <row r="31" spans="1:29" ht="30" customHeight="1">
      <c r="A31" s="8">
        <v>46024.90587962963</v>
      </c>
      <c r="B31" s="9" t="s">
        <v>45</v>
      </c>
      <c r="C31" s="9" t="s">
        <v>120</v>
      </c>
      <c r="D31" s="10" t="s">
        <v>55</v>
      </c>
      <c r="E31" s="11" t="s">
        <v>56</v>
      </c>
      <c r="F31" s="9">
        <v>41</v>
      </c>
      <c r="G31" s="9" t="s">
        <v>27</v>
      </c>
      <c r="H31" s="9" t="s">
        <v>28</v>
      </c>
      <c r="I31" s="9"/>
      <c r="J31" s="9" t="s">
        <v>136</v>
      </c>
      <c r="K31" s="12"/>
      <c r="L31" s="9"/>
      <c r="M31" s="9">
        <v>6018</v>
      </c>
      <c r="N31" s="9" t="s">
        <v>31</v>
      </c>
      <c r="O31" s="9" t="s">
        <v>51</v>
      </c>
      <c r="P31" s="10" t="s">
        <v>122</v>
      </c>
      <c r="Q31" s="9" t="s">
        <v>133</v>
      </c>
      <c r="R31" s="13">
        <v>350</v>
      </c>
      <c r="S31" s="14" t="str">
        <f t="shared" si="0"/>
        <v>41WFNR6018Zweikampf mit offenem Ausgang</v>
      </c>
      <c r="T31" s="15" t="e">
        <v>#VALUE!</v>
      </c>
      <c r="U31" s="16"/>
      <c r="V31" s="16"/>
      <c r="W31" s="17"/>
      <c r="X31" s="18"/>
      <c r="Y31" s="16"/>
      <c r="Z31" s="19">
        <f t="shared" si="1"/>
        <v>0</v>
      </c>
      <c r="AA31" s="20" t="s">
        <v>44</v>
      </c>
      <c r="AB31" s="31" t="str">
        <f t="shared" si="2"/>
        <v>41WFNR6018Zweikampf mit offenem Ausgang Foto aus Leinwand  100x50 cm350 €</v>
      </c>
      <c r="AC31" s="32"/>
    </row>
    <row r="32" spans="1:29" ht="30" customHeight="1" thickBot="1">
      <c r="A32" s="8">
        <v>46024.907708333332</v>
      </c>
      <c r="B32" s="9" t="s">
        <v>45</v>
      </c>
      <c r="C32" s="10" t="s">
        <v>137</v>
      </c>
      <c r="D32" s="44"/>
      <c r="E32" s="50"/>
      <c r="F32" s="9">
        <v>42</v>
      </c>
      <c r="G32" s="9" t="s">
        <v>27</v>
      </c>
      <c r="H32" s="9" t="s">
        <v>28</v>
      </c>
      <c r="I32" s="9"/>
      <c r="J32" s="10" t="s">
        <v>138</v>
      </c>
      <c r="K32" s="10" t="s">
        <v>139</v>
      </c>
      <c r="L32" s="9"/>
      <c r="M32" s="9">
        <v>6162</v>
      </c>
      <c r="N32" s="9" t="s">
        <v>31</v>
      </c>
      <c r="O32" s="10" t="s">
        <v>32</v>
      </c>
      <c r="P32" s="9" t="s">
        <v>140</v>
      </c>
      <c r="Q32" s="13" t="s">
        <v>141</v>
      </c>
      <c r="R32" s="13" t="s">
        <v>142</v>
      </c>
      <c r="S32" s="14" t="str">
        <f t="shared" si="0"/>
        <v>42WFNR6162Das Flüstern der Rheinkiesel - 1</v>
      </c>
      <c r="T32" s="17" t="e">
        <v>#VALUE!</v>
      </c>
      <c r="U32" s="17"/>
      <c r="V32" s="17"/>
      <c r="W32" s="16"/>
      <c r="X32" s="18"/>
      <c r="Y32" s="17"/>
      <c r="Z32" s="19">
        <f t="shared" si="1"/>
        <v>0</v>
      </c>
      <c r="AA32" s="20" t="s">
        <v>143</v>
      </c>
      <c r="AB32" s="31" t="str">
        <f t="shared" si="2"/>
        <v>42WFNR6162Das Flüstern der Rheinkiesel - 1 Acrylgemälde mit Bleistift und Collageelementen auf Leinwand 40 x 40 x 1 cm420 Euro €</v>
      </c>
      <c r="AC32" s="32"/>
    </row>
    <row r="33" spans="1:29" ht="30" customHeight="1" thickBot="1">
      <c r="A33" s="8">
        <v>46024.90934027778</v>
      </c>
      <c r="B33" s="26" t="s">
        <v>45</v>
      </c>
      <c r="C33" s="10" t="s">
        <v>137</v>
      </c>
      <c r="D33" s="11"/>
      <c r="E33" s="9"/>
      <c r="F33" s="9">
        <v>42</v>
      </c>
      <c r="G33" s="9" t="s">
        <v>27</v>
      </c>
      <c r="H33" s="9" t="s">
        <v>28</v>
      </c>
      <c r="I33" s="9"/>
      <c r="J33" s="10" t="s">
        <v>144</v>
      </c>
      <c r="K33" s="10" t="s">
        <v>145</v>
      </c>
      <c r="L33" s="9"/>
      <c r="M33" s="28">
        <v>6163</v>
      </c>
      <c r="N33" s="9" t="s">
        <v>31</v>
      </c>
      <c r="O33" s="10" t="s">
        <v>32</v>
      </c>
      <c r="P33" s="9" t="s">
        <v>140</v>
      </c>
      <c r="Q33" s="13" t="s">
        <v>141</v>
      </c>
      <c r="R33" s="13">
        <v>420</v>
      </c>
      <c r="S33" s="14" t="str">
        <f t="shared" si="0"/>
        <v>42WFNR6163Das Flüstern der Rheinkiesel - 2</v>
      </c>
      <c r="T33" s="17" t="e">
        <v>#VALUE!</v>
      </c>
      <c r="U33" s="17"/>
      <c r="V33" s="17"/>
      <c r="W33" s="16"/>
      <c r="X33" s="18"/>
      <c r="Y33" s="17"/>
      <c r="Z33" s="19">
        <f t="shared" si="1"/>
        <v>0</v>
      </c>
      <c r="AA33" s="20" t="s">
        <v>35</v>
      </c>
      <c r="AB33" s="31" t="str">
        <f t="shared" si="2"/>
        <v>42WFNR6163Das Flüstern der Rheinkiesel - 2 Acrylgemälde mit Bleistift und Collageelementen auf Leinwand 40 x 40 x 1 cm420 €</v>
      </c>
      <c r="AC33" s="32"/>
    </row>
    <row r="34" spans="1:29" ht="30" customHeight="1">
      <c r="A34" s="8">
        <v>46024.911782407406</v>
      </c>
      <c r="B34" s="9" t="s">
        <v>45</v>
      </c>
      <c r="C34" s="9" t="s">
        <v>146</v>
      </c>
      <c r="D34" s="10" t="s">
        <v>147</v>
      </c>
      <c r="E34" s="9">
        <v>15734568357</v>
      </c>
      <c r="F34" s="9">
        <v>43</v>
      </c>
      <c r="G34" s="9" t="s">
        <v>27</v>
      </c>
      <c r="H34" s="9" t="s">
        <v>28</v>
      </c>
      <c r="I34" s="9"/>
      <c r="J34" s="9" t="s">
        <v>148</v>
      </c>
      <c r="K34" s="12" t="s">
        <v>149</v>
      </c>
      <c r="L34" s="9"/>
      <c r="M34" s="9">
        <v>6000</v>
      </c>
      <c r="N34" s="9" t="s">
        <v>31</v>
      </c>
      <c r="O34" s="9" t="s">
        <v>32</v>
      </c>
      <c r="P34" s="10" t="s">
        <v>150</v>
      </c>
      <c r="Q34" s="9" t="s">
        <v>151</v>
      </c>
      <c r="R34" s="51">
        <v>500</v>
      </c>
      <c r="S34" s="14" t="str">
        <f t="shared" si="0"/>
        <v>43WFNR6000Farbenflüstern am Rhein</v>
      </c>
      <c r="T34" s="52" t="e">
        <v>#VALUE!</v>
      </c>
      <c r="U34" s="16"/>
      <c r="V34" s="16"/>
      <c r="W34" s="17"/>
      <c r="X34" s="18"/>
      <c r="Y34" s="16"/>
      <c r="Z34" s="19">
        <f t="shared" si="1"/>
        <v>0</v>
      </c>
      <c r="AA34" s="20" t="s">
        <v>44</v>
      </c>
      <c r="AB34" t="str">
        <f t="shared" si="2"/>
        <v>43WFNR6000Farbenflüstern am Rhein Tech. Marmormehl, Sumfkalk, Acryl Größe 60/100 cm cm500 €</v>
      </c>
      <c r="AC34" s="32"/>
    </row>
    <row r="35" spans="1:29" ht="30" customHeight="1" thickBot="1">
      <c r="A35" s="8">
        <v>46024.913298611114</v>
      </c>
      <c r="B35" s="9" t="s">
        <v>45</v>
      </c>
      <c r="C35" s="35" t="s">
        <v>146</v>
      </c>
      <c r="D35" s="35" t="s">
        <v>147</v>
      </c>
      <c r="E35" s="35">
        <v>15734568357</v>
      </c>
      <c r="F35" s="35">
        <v>43</v>
      </c>
      <c r="G35" s="35" t="s">
        <v>27</v>
      </c>
      <c r="H35" s="35" t="s">
        <v>28</v>
      </c>
      <c r="I35" s="35"/>
      <c r="J35" s="53" t="s">
        <v>152</v>
      </c>
      <c r="K35" s="12" t="s">
        <v>153</v>
      </c>
      <c r="L35" s="35"/>
      <c r="M35" s="35">
        <v>6001</v>
      </c>
      <c r="N35" s="35" t="s">
        <v>31</v>
      </c>
      <c r="O35" s="35" t="s">
        <v>32</v>
      </c>
      <c r="P35" s="35" t="s">
        <v>154</v>
      </c>
      <c r="Q35" s="35" t="s">
        <v>155</v>
      </c>
      <c r="R35" s="54">
        <v>500</v>
      </c>
      <c r="S35" s="14" t="str">
        <f t="shared" si="0"/>
        <v>43WFNR6001Herbst am Rhein</v>
      </c>
      <c r="T35" s="15" t="e">
        <v>#VALUE!</v>
      </c>
      <c r="U35" s="16"/>
      <c r="V35" s="16"/>
      <c r="W35" s="17"/>
      <c r="X35" s="18"/>
      <c r="Y35" s="16"/>
      <c r="Z35" s="19">
        <f t="shared" si="1"/>
        <v>0</v>
      </c>
      <c r="AA35" s="20" t="s">
        <v>44</v>
      </c>
      <c r="AB35" s="31" t="str">
        <f t="shared" si="2"/>
        <v>43WFNR6001Herbst am Rhein Marmormehl, Sumfkalk, Acryl
 80 x 80 cm500 €</v>
      </c>
      <c r="AC35" s="32"/>
    </row>
    <row r="36" spans="1:29" ht="30" customHeight="1" thickBot="1">
      <c r="A36" s="8">
        <v>46024.915162037039</v>
      </c>
      <c r="B36" s="9" t="s">
        <v>45</v>
      </c>
      <c r="C36" s="10" t="s">
        <v>156</v>
      </c>
      <c r="D36" s="11" t="s">
        <v>157</v>
      </c>
      <c r="E36" s="9" t="s">
        <v>158</v>
      </c>
      <c r="F36" s="9">
        <v>67</v>
      </c>
      <c r="G36" s="9" t="s">
        <v>27</v>
      </c>
      <c r="H36" s="9" t="s">
        <v>28</v>
      </c>
      <c r="I36" s="9"/>
      <c r="J36" s="9" t="s">
        <v>159</v>
      </c>
      <c r="K36" s="9" t="s">
        <v>160</v>
      </c>
      <c r="L36" s="9"/>
      <c r="M36" s="23">
        <v>6213</v>
      </c>
      <c r="N36" s="35" t="s">
        <v>31</v>
      </c>
      <c r="O36" s="35" t="s">
        <v>51</v>
      </c>
      <c r="P36" s="35" t="s">
        <v>161</v>
      </c>
      <c r="Q36" s="35" t="s">
        <v>53</v>
      </c>
      <c r="R36" s="35">
        <v>150</v>
      </c>
      <c r="S36" s="9" t="str">
        <f t="shared" si="0"/>
        <v>67WFNR6213Ruine Ehrenfels 1</v>
      </c>
      <c r="T36" s="32" t="e">
        <v>#VALUE!</v>
      </c>
      <c r="U36" s="32"/>
      <c r="V36" s="32"/>
      <c r="W36" s="32"/>
      <c r="X36" s="55"/>
      <c r="Y36" s="32"/>
      <c r="Z36" s="19">
        <f t="shared" si="1"/>
        <v>0</v>
      </c>
      <c r="AA36" s="20">
        <v>1</v>
      </c>
      <c r="AB36" s="31" t="str">
        <f t="shared" si="2"/>
        <v>67WFNR6213Ruine Ehrenfels 1 Fotografie Druck auf Papier 40x60 cm150 €</v>
      </c>
      <c r="AC36" s="32"/>
    </row>
    <row r="37" spans="1:29" ht="30" customHeight="1">
      <c r="A37" s="8">
        <v>46024.916956018518</v>
      </c>
      <c r="B37" s="9" t="s">
        <v>45</v>
      </c>
      <c r="C37" s="10" t="s">
        <v>156</v>
      </c>
      <c r="D37" s="11" t="s">
        <v>157</v>
      </c>
      <c r="E37" s="9" t="s">
        <v>158</v>
      </c>
      <c r="F37" s="9">
        <v>67</v>
      </c>
      <c r="G37" s="9" t="s">
        <v>27</v>
      </c>
      <c r="H37" s="9" t="s">
        <v>28</v>
      </c>
      <c r="I37" s="9"/>
      <c r="J37" s="9" t="s">
        <v>162</v>
      </c>
      <c r="K37" s="9" t="s">
        <v>163</v>
      </c>
      <c r="L37" s="9"/>
      <c r="M37" s="35">
        <v>6214</v>
      </c>
      <c r="N37" s="35" t="s">
        <v>31</v>
      </c>
      <c r="O37" s="35" t="s">
        <v>51</v>
      </c>
      <c r="P37" s="35" t="s">
        <v>161</v>
      </c>
      <c r="Q37" s="35" t="s">
        <v>53</v>
      </c>
      <c r="R37" s="35">
        <v>150</v>
      </c>
      <c r="S37" s="9" t="str">
        <f t="shared" si="0"/>
        <v>67WFNR6214Ruine Ehrenfels 2</v>
      </c>
      <c r="T37" s="32" t="e">
        <v>#VALUE!</v>
      </c>
      <c r="U37" s="32"/>
      <c r="V37" s="32"/>
      <c r="W37" s="32"/>
      <c r="X37" s="55"/>
      <c r="Y37" s="32"/>
      <c r="Z37" s="19">
        <f t="shared" si="1"/>
        <v>0</v>
      </c>
      <c r="AA37" s="20" t="s">
        <v>44</v>
      </c>
      <c r="AB37" s="31" t="str">
        <f t="shared" si="2"/>
        <v>67WFNR6214Ruine Ehrenfels 2 Fotografie Druck auf Papier 40x60 cm150 €</v>
      </c>
      <c r="AC37" s="32"/>
    </row>
    <row r="38" spans="1:29" ht="30" customHeight="1" thickBot="1">
      <c r="A38" s="56">
        <v>46008</v>
      </c>
      <c r="B38" s="9" t="s">
        <v>164</v>
      </c>
      <c r="C38" s="10" t="s">
        <v>156</v>
      </c>
      <c r="D38" s="11" t="s">
        <v>157</v>
      </c>
      <c r="E38" s="9" t="s">
        <v>158</v>
      </c>
      <c r="F38" s="9">
        <v>67</v>
      </c>
      <c r="G38" s="9" t="s">
        <v>27</v>
      </c>
      <c r="H38" s="9" t="s">
        <v>28</v>
      </c>
      <c r="I38" s="9"/>
      <c r="J38" s="9" t="s">
        <v>165</v>
      </c>
      <c r="K38" s="9" t="s">
        <v>166</v>
      </c>
      <c r="L38" s="9"/>
      <c r="M38" s="9">
        <v>6215</v>
      </c>
      <c r="N38" s="35" t="s">
        <v>31</v>
      </c>
      <c r="O38" s="35" t="s">
        <v>51</v>
      </c>
      <c r="P38" s="35" t="s">
        <v>161</v>
      </c>
      <c r="Q38" s="35" t="s">
        <v>53</v>
      </c>
      <c r="R38" s="35">
        <v>150</v>
      </c>
      <c r="S38" s="9" t="str">
        <f t="shared" si="0"/>
        <v>67WFNR6215Uferromantik</v>
      </c>
      <c r="T38" s="32" t="e">
        <v>#VALUE!</v>
      </c>
      <c r="U38" s="32"/>
      <c r="V38" s="32"/>
      <c r="W38" s="32"/>
      <c r="X38" s="55"/>
      <c r="Y38" s="32"/>
      <c r="Z38" s="19">
        <f t="shared" si="1"/>
        <v>0</v>
      </c>
      <c r="AA38" s="20">
        <v>1</v>
      </c>
      <c r="AB38" t="str">
        <f t="shared" si="2"/>
        <v>67WFNR6215Uferromantik Fotografie Druck auf Papier 40x60 cm150 €</v>
      </c>
      <c r="AC38" s="32"/>
    </row>
    <row r="39" spans="1:29" ht="30" customHeight="1" thickBot="1">
      <c r="A39" s="57">
        <v>46053.879259259258</v>
      </c>
      <c r="B39" s="9" t="s">
        <v>75</v>
      </c>
      <c r="C39" s="10" t="s">
        <v>156</v>
      </c>
      <c r="D39" s="11" t="s">
        <v>157</v>
      </c>
      <c r="E39" s="9" t="s">
        <v>158</v>
      </c>
      <c r="F39" s="9">
        <v>67</v>
      </c>
      <c r="G39" s="9" t="s">
        <v>27</v>
      </c>
      <c r="H39" s="9" t="s">
        <v>28</v>
      </c>
      <c r="I39" s="9"/>
      <c r="J39" s="9" t="s">
        <v>167</v>
      </c>
      <c r="K39" s="9" t="s">
        <v>168</v>
      </c>
      <c r="L39" s="9"/>
      <c r="M39" s="23">
        <v>6216</v>
      </c>
      <c r="N39" s="35" t="s">
        <v>31</v>
      </c>
      <c r="O39" s="35" t="s">
        <v>51</v>
      </c>
      <c r="P39" s="35" t="s">
        <v>161</v>
      </c>
      <c r="Q39" s="35" t="s">
        <v>53</v>
      </c>
      <c r="R39" s="35">
        <v>150</v>
      </c>
      <c r="S39" s="9" t="str">
        <f t="shared" si="0"/>
        <v>67WFNR6216Versteckter Mäuseturm</v>
      </c>
      <c r="T39" s="32" t="e">
        <v>#VALUE!</v>
      </c>
      <c r="U39" s="32"/>
      <c r="V39" s="32"/>
      <c r="W39" s="32"/>
      <c r="X39" s="55"/>
      <c r="Y39" s="32"/>
      <c r="Z39" s="19">
        <f t="shared" si="1"/>
        <v>0</v>
      </c>
      <c r="AA39" s="20">
        <v>1</v>
      </c>
      <c r="AB39" t="str">
        <f t="shared" si="2"/>
        <v>67WFNR6216Versteckter Mäuseturm Fotografie Druck auf Papier 40x60 cm150 €</v>
      </c>
      <c r="AC39" s="32"/>
    </row>
    <row r="40" spans="1:29" ht="30" customHeight="1">
      <c r="A40" s="57">
        <v>46053.880613425928</v>
      </c>
      <c r="B40" s="9" t="s">
        <v>75</v>
      </c>
      <c r="C40" s="10" t="s">
        <v>169</v>
      </c>
      <c r="D40" s="11" t="s">
        <v>170</v>
      </c>
      <c r="E40" s="9">
        <v>17630697400</v>
      </c>
      <c r="F40" s="9">
        <v>68</v>
      </c>
      <c r="G40" s="9" t="s">
        <v>27</v>
      </c>
      <c r="H40" s="9" t="s">
        <v>28</v>
      </c>
      <c r="I40" s="9"/>
      <c r="J40" s="10" t="s">
        <v>171</v>
      </c>
      <c r="K40" s="9" t="s">
        <v>172</v>
      </c>
      <c r="L40" s="9"/>
      <c r="M40" s="35">
        <v>6196</v>
      </c>
      <c r="N40" s="9" t="s">
        <v>31</v>
      </c>
      <c r="O40" s="10" t="s">
        <v>51</v>
      </c>
      <c r="P40" s="9" t="s">
        <v>173</v>
      </c>
      <c r="Q40" s="13" t="s">
        <v>174</v>
      </c>
      <c r="R40" s="13">
        <v>400</v>
      </c>
      <c r="S40" s="14" t="str">
        <f t="shared" si="0"/>
        <v>68WFNR6196FUTURE OF THE RHINE</v>
      </c>
      <c r="T40" s="17" t="e">
        <v>#VALUE!</v>
      </c>
      <c r="U40" s="17"/>
      <c r="V40" s="17"/>
      <c r="W40" s="16"/>
      <c r="X40" s="18"/>
      <c r="Y40" s="17"/>
      <c r="Z40" s="19">
        <f t="shared" si="1"/>
        <v>0</v>
      </c>
      <c r="AA40" s="20">
        <v>1</v>
      </c>
      <c r="AB40" s="21" t="str">
        <f t="shared" si="2"/>
        <v>68WFNR6196FUTURE OF THE RHINE Fotografie auf Alu Dibond 100 x 80 x 3 cm400 €</v>
      </c>
      <c r="AC40" s="15"/>
    </row>
    <row r="41" spans="1:29" ht="30" customHeight="1" thickBot="1">
      <c r="A41" s="47">
        <v>45835.941493055558</v>
      </c>
      <c r="B41" s="48" t="s">
        <v>45</v>
      </c>
      <c r="C41" s="10" t="s">
        <v>169</v>
      </c>
      <c r="D41" s="11"/>
      <c r="E41" s="9"/>
      <c r="F41" s="9">
        <v>68</v>
      </c>
      <c r="G41" s="9"/>
      <c r="H41" s="9"/>
      <c r="I41" s="9"/>
      <c r="J41" s="10" t="s">
        <v>175</v>
      </c>
      <c r="K41" s="9" t="s">
        <v>176</v>
      </c>
      <c r="L41" s="9"/>
      <c r="M41" s="9">
        <v>6197</v>
      </c>
      <c r="N41" s="9" t="s">
        <v>31</v>
      </c>
      <c r="O41" s="10" t="s">
        <v>51</v>
      </c>
      <c r="P41" s="9" t="s">
        <v>173</v>
      </c>
      <c r="Q41" s="13" t="s">
        <v>177</v>
      </c>
      <c r="R41" s="13">
        <v>400</v>
      </c>
      <c r="S41" s="14" t="str">
        <f t="shared" si="0"/>
        <v>68WFNR6197Spirit of the Rhine</v>
      </c>
      <c r="T41" s="17" t="e">
        <v>#VALUE!</v>
      </c>
      <c r="U41" s="17"/>
      <c r="V41" s="17"/>
      <c r="W41" s="16"/>
      <c r="X41" s="18"/>
      <c r="Y41" s="17"/>
      <c r="Z41" s="19">
        <f t="shared" si="1"/>
        <v>0</v>
      </c>
      <c r="AA41" s="20" t="s">
        <v>44</v>
      </c>
      <c r="AB41" t="str">
        <f t="shared" si="2"/>
        <v>68WFNR6197Spirit of the Rhine Fotografie auf Alu Dibond 100 x 80 cm400 €</v>
      </c>
      <c r="AC41" s="32"/>
    </row>
    <row r="42" spans="1:29" ht="30" customHeight="1" thickBot="1">
      <c r="A42" s="8">
        <v>46045.814421296294</v>
      </c>
      <c r="B42" s="9" t="s">
        <v>62</v>
      </c>
      <c r="C42" s="10" t="s">
        <v>169</v>
      </c>
      <c r="D42" s="11"/>
      <c r="E42" s="9"/>
      <c r="F42" s="9">
        <v>68</v>
      </c>
      <c r="G42" s="9"/>
      <c r="H42" s="9"/>
      <c r="I42" s="9"/>
      <c r="J42" s="10" t="s">
        <v>178</v>
      </c>
      <c r="K42" s="9" t="s">
        <v>179</v>
      </c>
      <c r="L42" s="9"/>
      <c r="M42" s="23">
        <v>6198</v>
      </c>
      <c r="N42" s="9" t="s">
        <v>31</v>
      </c>
      <c r="O42" s="10" t="s">
        <v>51</v>
      </c>
      <c r="P42" s="9" t="s">
        <v>180</v>
      </c>
      <c r="Q42" s="13" t="s">
        <v>181</v>
      </c>
      <c r="R42" s="13">
        <v>200</v>
      </c>
      <c r="S42" s="14" t="str">
        <f t="shared" si="0"/>
        <v>68WFNR6198Rhein in LED</v>
      </c>
      <c r="T42" s="17" t="e">
        <v>#VALUE!</v>
      </c>
      <c r="U42" s="17"/>
      <c r="V42" s="17"/>
      <c r="W42" s="16"/>
      <c r="X42" s="18"/>
      <c r="Y42" s="17"/>
      <c r="Z42" s="19">
        <f t="shared" si="1"/>
        <v>0</v>
      </c>
      <c r="AA42" s="20">
        <v>1</v>
      </c>
      <c r="AB42" t="str">
        <f t="shared" si="2"/>
        <v>68WFNR6198Rhein in LED Fotographie auf Photo Rag 73 x 53 cm200 €</v>
      </c>
      <c r="AC42" s="32"/>
    </row>
    <row r="43" spans="1:29" ht="30" customHeight="1">
      <c r="A43" s="8">
        <v>46045.826562499999</v>
      </c>
      <c r="B43" s="9" t="s">
        <v>62</v>
      </c>
      <c r="C43" s="10" t="s">
        <v>169</v>
      </c>
      <c r="D43" s="11"/>
      <c r="E43" s="9"/>
      <c r="F43" s="9">
        <v>68</v>
      </c>
      <c r="G43" s="9"/>
      <c r="H43" s="9"/>
      <c r="I43" s="9"/>
      <c r="J43" s="10" t="s">
        <v>182</v>
      </c>
      <c r="K43" s="9" t="s">
        <v>183</v>
      </c>
      <c r="L43" s="9"/>
      <c r="M43" s="9">
        <v>6201</v>
      </c>
      <c r="N43" s="9" t="s">
        <v>31</v>
      </c>
      <c r="O43" s="10" t="s">
        <v>51</v>
      </c>
      <c r="P43" s="9" t="s">
        <v>184</v>
      </c>
      <c r="Q43" s="13" t="s">
        <v>185</v>
      </c>
      <c r="R43" s="13">
        <v>200</v>
      </c>
      <c r="S43" s="14" t="str">
        <f t="shared" si="0"/>
        <v>68WFNR6201Fog with birds</v>
      </c>
      <c r="T43" s="17" t="e">
        <v>#VALUE!</v>
      </c>
      <c r="U43" s="17"/>
      <c r="V43" s="17"/>
      <c r="W43" s="16"/>
      <c r="X43" s="18"/>
      <c r="Y43" s="17"/>
      <c r="Z43" s="19">
        <f t="shared" si="1"/>
        <v>0</v>
      </c>
      <c r="AA43" s="20" t="s">
        <v>35</v>
      </c>
      <c r="AB43" t="str">
        <f t="shared" si="2"/>
        <v>68WFNR6201Fog with birds Fotografie auf Photo Rag 53 x 73 cm200 €</v>
      </c>
      <c r="AC43" s="32"/>
    </row>
    <row r="44" spans="1:29" ht="30" customHeight="1" thickBot="1">
      <c r="A44" s="8">
        <v>46045.828090277777</v>
      </c>
      <c r="B44" s="9" t="s">
        <v>62</v>
      </c>
      <c r="C44" s="10" t="s">
        <v>169</v>
      </c>
      <c r="D44" s="11"/>
      <c r="E44" s="9"/>
      <c r="F44" s="9">
        <v>68</v>
      </c>
      <c r="G44" s="9"/>
      <c r="H44" s="9"/>
      <c r="I44" s="9"/>
      <c r="J44" s="10" t="s">
        <v>186</v>
      </c>
      <c r="K44" s="9" t="s">
        <v>187</v>
      </c>
      <c r="L44" s="9"/>
      <c r="M44" s="35">
        <v>6202</v>
      </c>
      <c r="N44" s="9" t="s">
        <v>31</v>
      </c>
      <c r="O44" s="10" t="s">
        <v>51</v>
      </c>
      <c r="P44" s="9" t="s">
        <v>188</v>
      </c>
      <c r="Q44" s="13" t="s">
        <v>189</v>
      </c>
      <c r="R44" s="13">
        <v>250</v>
      </c>
      <c r="S44" s="14" t="str">
        <f t="shared" si="0"/>
        <v>68WFNR6202Kowelenzer Eltern</v>
      </c>
      <c r="T44" s="17" t="e">
        <v>#VALUE!</v>
      </c>
      <c r="U44" s="17"/>
      <c r="V44" s="17"/>
      <c r="W44" s="16"/>
      <c r="X44" s="18"/>
      <c r="Y44" s="17"/>
      <c r="Z44" s="19">
        <f t="shared" si="1"/>
        <v>0</v>
      </c>
      <c r="AA44" s="20" t="s">
        <v>44</v>
      </c>
      <c r="AB44" s="31" t="str">
        <f>S44&amp;" "&amp;P43&amp;" "&amp;Q44&amp;" cm"&amp;R44&amp;" €"</f>
        <v>68WFNR6202Kowelenzer Eltern Fotografie auf Photo Rag 48 x 35 cm250 €</v>
      </c>
      <c r="AC44" s="32"/>
    </row>
    <row r="45" spans="1:29" ht="30" customHeight="1" thickBot="1">
      <c r="A45" s="8">
        <v>45939.915613425925</v>
      </c>
      <c r="B45" s="9" t="s">
        <v>45</v>
      </c>
      <c r="C45" s="10" t="s">
        <v>169</v>
      </c>
      <c r="D45" s="11"/>
      <c r="E45" s="9"/>
      <c r="F45" s="9">
        <v>68</v>
      </c>
      <c r="G45" s="9"/>
      <c r="H45" s="9"/>
      <c r="I45" s="9"/>
      <c r="J45" s="10" t="s">
        <v>190</v>
      </c>
      <c r="K45" s="9" t="s">
        <v>191</v>
      </c>
      <c r="L45" s="9"/>
      <c r="M45" s="23">
        <v>6203</v>
      </c>
      <c r="N45" s="9" t="s">
        <v>31</v>
      </c>
      <c r="O45" s="10" t="s">
        <v>51</v>
      </c>
      <c r="P45" s="9" t="s">
        <v>192</v>
      </c>
      <c r="Q45" s="13" t="s">
        <v>193</v>
      </c>
      <c r="R45" s="13">
        <v>200</v>
      </c>
      <c r="S45" s="14" t="str">
        <f t="shared" si="0"/>
        <v>68WFNR6203Im Fluss</v>
      </c>
      <c r="T45" s="17" t="e">
        <v>#VALUE!</v>
      </c>
      <c r="U45" s="17"/>
      <c r="V45" s="17"/>
      <c r="W45" s="16"/>
      <c r="X45" s="18"/>
      <c r="Y45" s="17"/>
      <c r="Z45" s="19">
        <f t="shared" si="1"/>
        <v>0</v>
      </c>
      <c r="AA45" s="20" t="s">
        <v>44</v>
      </c>
      <c r="AB45" s="31" t="str">
        <f t="shared" ref="AB45:AB85" si="3">S45&amp;" "&amp;P45&amp;" "&amp;Q45&amp;" cm"&amp;R45&amp;" €"</f>
        <v>68WFNR6203Im Fluss Fotografie in Farbe 73 x 52 cm200 €</v>
      </c>
      <c r="AC45" s="32"/>
    </row>
    <row r="46" spans="1:29" ht="30" customHeight="1">
      <c r="A46" s="8">
        <v>46049.514270833337</v>
      </c>
      <c r="B46" s="9" t="s">
        <v>194</v>
      </c>
      <c r="C46" s="10" t="s">
        <v>169</v>
      </c>
      <c r="D46" s="11"/>
      <c r="E46" s="9"/>
      <c r="F46" s="9">
        <v>68</v>
      </c>
      <c r="G46" s="9"/>
      <c r="H46" s="9"/>
      <c r="I46" s="9"/>
      <c r="J46" s="10" t="s">
        <v>195</v>
      </c>
      <c r="K46" s="9" t="s">
        <v>196</v>
      </c>
      <c r="L46" s="9"/>
      <c r="M46" s="35">
        <v>6205</v>
      </c>
      <c r="N46" s="9" t="s">
        <v>31</v>
      </c>
      <c r="O46" s="10" t="s">
        <v>51</v>
      </c>
      <c r="P46" s="9" t="s">
        <v>184</v>
      </c>
      <c r="Q46" s="13" t="s">
        <v>181</v>
      </c>
      <c r="R46" s="13">
        <v>250</v>
      </c>
      <c r="S46" s="14" t="str">
        <f t="shared" si="0"/>
        <v>68WFNR6205Magische Altstadt</v>
      </c>
      <c r="T46" s="17" t="e">
        <v>#VALUE!</v>
      </c>
      <c r="U46" s="17"/>
      <c r="V46" s="17"/>
      <c r="W46" s="16"/>
      <c r="X46" s="18"/>
      <c r="Y46" s="17"/>
      <c r="Z46" s="19">
        <f t="shared" si="1"/>
        <v>0</v>
      </c>
      <c r="AA46" s="20" t="s">
        <v>44</v>
      </c>
      <c r="AB46" s="31" t="str">
        <f t="shared" si="3"/>
        <v>68WFNR6205Magische Altstadt Fotografie auf Photo Rag 73 x 53 cm250 €</v>
      </c>
      <c r="AC46" s="32"/>
    </row>
    <row r="47" spans="1:29" ht="30" customHeight="1" thickBot="1">
      <c r="A47" s="8">
        <v>45907.659282407411</v>
      </c>
      <c r="B47" s="9" t="s">
        <v>194</v>
      </c>
      <c r="C47" s="9" t="s">
        <v>197</v>
      </c>
      <c r="D47" s="10"/>
      <c r="E47" s="11"/>
      <c r="F47" s="9">
        <v>70</v>
      </c>
      <c r="G47" s="9" t="s">
        <v>27</v>
      </c>
      <c r="H47" s="9" t="s">
        <v>28</v>
      </c>
      <c r="I47" s="9"/>
      <c r="J47" s="9" t="s">
        <v>198</v>
      </c>
      <c r="K47" s="12" t="s">
        <v>199</v>
      </c>
      <c r="L47" s="9"/>
      <c r="M47" s="35">
        <v>4086</v>
      </c>
      <c r="N47" s="9" t="s">
        <v>31</v>
      </c>
      <c r="O47" s="9" t="s">
        <v>32</v>
      </c>
      <c r="P47" s="10" t="s">
        <v>200</v>
      </c>
      <c r="Q47" s="9" t="s">
        <v>201</v>
      </c>
      <c r="R47" s="13">
        <v>950</v>
      </c>
      <c r="S47" s="14" t="str">
        <f t="shared" si="0"/>
        <v>70WFNR4086Gescheine auf dem Jungfernstieg</v>
      </c>
      <c r="T47" s="15" t="e">
        <v>#VALUE!</v>
      </c>
      <c r="U47" s="16"/>
      <c r="V47" s="16"/>
      <c r="W47" s="17"/>
      <c r="X47" s="18"/>
      <c r="Y47" s="16"/>
      <c r="Z47" s="19">
        <f t="shared" si="1"/>
        <v>0</v>
      </c>
      <c r="AA47" s="20" t="s">
        <v>44</v>
      </c>
      <c r="AB47" t="str">
        <f t="shared" si="3"/>
        <v>70WFNR4086Gescheine auf dem Jungfernstieg Öl auf Leinwand 105 x 90 cm950 €</v>
      </c>
      <c r="AC47" s="32"/>
    </row>
    <row r="48" spans="1:29" ht="30" customHeight="1" thickBot="1">
      <c r="A48" s="8">
        <v>45907.670578703706</v>
      </c>
      <c r="B48" s="9" t="s">
        <v>194</v>
      </c>
      <c r="C48" s="9" t="s">
        <v>197</v>
      </c>
      <c r="D48" s="10" t="s">
        <v>202</v>
      </c>
      <c r="E48" s="11" t="s">
        <v>203</v>
      </c>
      <c r="F48" s="9">
        <v>70</v>
      </c>
      <c r="G48" s="9" t="s">
        <v>27</v>
      </c>
      <c r="H48" s="9" t="s">
        <v>28</v>
      </c>
      <c r="I48" s="9"/>
      <c r="J48" s="9" t="s">
        <v>204</v>
      </c>
      <c r="K48" s="12" t="s">
        <v>205</v>
      </c>
      <c r="L48" s="9"/>
      <c r="M48" s="28">
        <v>6091</v>
      </c>
      <c r="N48" s="9" t="s">
        <v>31</v>
      </c>
      <c r="O48" s="9" t="s">
        <v>32</v>
      </c>
      <c r="P48" s="10" t="s">
        <v>200</v>
      </c>
      <c r="Q48" s="9" t="s">
        <v>206</v>
      </c>
      <c r="R48" s="13">
        <v>750</v>
      </c>
      <c r="S48" s="14" t="str">
        <f t="shared" si="0"/>
        <v>70WFNR6091Gelblack</v>
      </c>
      <c r="T48" s="15" t="e">
        <v>#VALUE!</v>
      </c>
      <c r="U48" s="16"/>
      <c r="V48" s="16"/>
      <c r="W48" s="17"/>
      <c r="X48" s="18"/>
      <c r="Y48" s="16"/>
      <c r="Z48" s="19">
        <f t="shared" si="1"/>
        <v>0</v>
      </c>
      <c r="AA48" s="20" t="s">
        <v>44</v>
      </c>
      <c r="AB48" s="31" t="str">
        <f t="shared" si="3"/>
        <v>70WFNR6091Gelblack Öl auf Leinwand 90 x66 cm750 €</v>
      </c>
      <c r="AC48" s="32"/>
    </row>
    <row r="49" spans="1:70" ht="30" customHeight="1">
      <c r="A49" s="8">
        <v>46050.874062499999</v>
      </c>
      <c r="B49" s="9" t="s">
        <v>207</v>
      </c>
      <c r="C49" s="9" t="s">
        <v>197</v>
      </c>
      <c r="D49" s="10"/>
      <c r="E49" s="11"/>
      <c r="F49" s="9">
        <v>70</v>
      </c>
      <c r="G49" s="9" t="s">
        <v>27</v>
      </c>
      <c r="H49" s="9" t="s">
        <v>28</v>
      </c>
      <c r="I49" s="9"/>
      <c r="J49" s="9" t="s">
        <v>208</v>
      </c>
      <c r="K49" s="12" t="s">
        <v>209</v>
      </c>
      <c r="L49" s="9"/>
      <c r="M49" s="9">
        <v>6095</v>
      </c>
      <c r="N49" s="9" t="s">
        <v>31</v>
      </c>
      <c r="O49" s="9" t="s">
        <v>32</v>
      </c>
      <c r="P49" s="10" t="s">
        <v>200</v>
      </c>
      <c r="Q49" s="9" t="s">
        <v>201</v>
      </c>
      <c r="R49" s="13">
        <v>1350</v>
      </c>
      <c r="S49" s="14" t="str">
        <f t="shared" si="0"/>
        <v>70WFNR6095Wingertsweg</v>
      </c>
      <c r="T49" s="15" t="e">
        <v>#VALUE!</v>
      </c>
      <c r="U49" s="16"/>
      <c r="V49" s="16"/>
      <c r="W49" s="17"/>
      <c r="X49" s="18"/>
      <c r="Y49" s="16"/>
      <c r="Z49" s="19">
        <f t="shared" si="1"/>
        <v>0</v>
      </c>
      <c r="AA49" s="20" t="s">
        <v>44</v>
      </c>
      <c r="AB49" t="str">
        <f t="shared" si="3"/>
        <v>70WFNR6095Wingertsweg Öl auf Leinwand 105 x 90 cm1350 €</v>
      </c>
      <c r="AC49" s="32"/>
    </row>
    <row r="50" spans="1:70" ht="30" customHeight="1" thickBot="1">
      <c r="A50" s="8">
        <v>46050.875543981485</v>
      </c>
      <c r="B50" s="9" t="s">
        <v>207</v>
      </c>
      <c r="C50" s="10" t="s">
        <v>210</v>
      </c>
      <c r="D50" s="11" t="s">
        <v>211</v>
      </c>
      <c r="E50" s="9" t="s">
        <v>212</v>
      </c>
      <c r="F50" s="9">
        <v>72</v>
      </c>
      <c r="G50" s="9" t="s">
        <v>27</v>
      </c>
      <c r="H50" s="9" t="s">
        <v>28</v>
      </c>
      <c r="I50" s="9"/>
      <c r="J50" s="10" t="s">
        <v>213</v>
      </c>
      <c r="K50" s="9" t="s">
        <v>214</v>
      </c>
      <c r="L50" s="9"/>
      <c r="M50" s="9">
        <v>6173</v>
      </c>
      <c r="N50" s="9" t="s">
        <v>31</v>
      </c>
      <c r="O50" s="10" t="s">
        <v>32</v>
      </c>
      <c r="P50" s="9" t="s">
        <v>215</v>
      </c>
      <c r="Q50" s="13" t="s">
        <v>216</v>
      </c>
      <c r="R50" s="13">
        <v>1400</v>
      </c>
      <c r="S50" s="14" t="str">
        <f t="shared" si="0"/>
        <v>72WFNR6173Poesie der Natur Rheinromantik 3</v>
      </c>
      <c r="T50" s="17" t="e">
        <v>#VALUE!</v>
      </c>
      <c r="U50" s="17"/>
      <c r="V50" s="17"/>
      <c r="W50" s="16"/>
      <c r="X50" s="18"/>
      <c r="Y50" s="17"/>
      <c r="Z50" s="19">
        <f t="shared" si="1"/>
        <v>0</v>
      </c>
      <c r="AA50" s="20" t="s">
        <v>35</v>
      </c>
      <c r="AB50" t="str">
        <f t="shared" si="3"/>
        <v>72WFNR6173Poesie der Natur Rheinromantik 3 Acryl auf Leinwand 100 x 100 cm1400 €</v>
      </c>
      <c r="AC50" s="32"/>
    </row>
    <row r="51" spans="1:70" ht="30" customHeight="1" thickBot="1">
      <c r="A51" s="8">
        <v>45957.612245370372</v>
      </c>
      <c r="B51" s="9" t="s">
        <v>217</v>
      </c>
      <c r="C51" s="9" t="s">
        <v>218</v>
      </c>
      <c r="D51" s="10" t="s">
        <v>219</v>
      </c>
      <c r="E51" s="9">
        <v>67669889861</v>
      </c>
      <c r="F51" s="9">
        <v>80</v>
      </c>
      <c r="G51" s="9" t="s">
        <v>27</v>
      </c>
      <c r="H51" s="9" t="s">
        <v>28</v>
      </c>
      <c r="I51" s="9"/>
      <c r="J51" s="9" t="s">
        <v>220</v>
      </c>
      <c r="K51" s="9" t="s">
        <v>221</v>
      </c>
      <c r="L51" s="9"/>
      <c r="M51" s="23">
        <v>6218</v>
      </c>
      <c r="N51" s="9" t="s">
        <v>31</v>
      </c>
      <c r="O51" s="9" t="s">
        <v>32</v>
      </c>
      <c r="P51" s="9" t="s">
        <v>215</v>
      </c>
      <c r="Q51" s="9" t="s">
        <v>222</v>
      </c>
      <c r="R51" s="9">
        <v>450</v>
      </c>
      <c r="S51" s="9" t="str">
        <f t="shared" si="0"/>
        <v>80WFNR6218Brückenschlag Mittelrheintal</v>
      </c>
      <c r="T51" s="15" t="e">
        <v>#VALUE!</v>
      </c>
      <c r="U51" s="15"/>
      <c r="V51" s="15"/>
      <c r="W51" s="15"/>
      <c r="X51" s="58"/>
      <c r="Y51" s="15"/>
      <c r="Z51" s="19">
        <f t="shared" si="1"/>
        <v>0</v>
      </c>
      <c r="AA51" s="20" t="s">
        <v>35</v>
      </c>
      <c r="AB51" s="31" t="str">
        <f t="shared" si="3"/>
        <v>80WFNR6218Brückenschlag Mittelrheintal Acryl auf Leinwand 60x80 cm450 €</v>
      </c>
      <c r="AC51" s="32"/>
    </row>
    <row r="52" spans="1:70" ht="30" customHeight="1">
      <c r="A52" s="56">
        <v>45973.540960648148</v>
      </c>
      <c r="B52" s="9" t="s">
        <v>217</v>
      </c>
      <c r="C52" s="9" t="s">
        <v>223</v>
      </c>
      <c r="D52" s="10"/>
      <c r="E52" s="9"/>
      <c r="F52" s="9">
        <v>83</v>
      </c>
      <c r="G52" s="9" t="s">
        <v>27</v>
      </c>
      <c r="H52" s="9" t="s">
        <v>28</v>
      </c>
      <c r="I52" s="9"/>
      <c r="J52" s="9" t="s">
        <v>224</v>
      </c>
      <c r="K52" s="9" t="s">
        <v>225</v>
      </c>
      <c r="L52" s="9"/>
      <c r="M52" s="35">
        <v>6220</v>
      </c>
      <c r="N52" s="9" t="s">
        <v>31</v>
      </c>
      <c r="O52" s="9" t="s">
        <v>226</v>
      </c>
      <c r="P52" s="9" t="s">
        <v>227</v>
      </c>
      <c r="Q52" s="9" t="s">
        <v>228</v>
      </c>
      <c r="R52" s="9">
        <v>150</v>
      </c>
      <c r="S52" s="9" t="str">
        <f t="shared" si="0"/>
        <v>83WFNR6220Schuh</v>
      </c>
      <c r="T52" s="15" t="e">
        <v>#VALUE!</v>
      </c>
      <c r="U52" s="15"/>
      <c r="V52" s="15"/>
      <c r="W52" s="15"/>
      <c r="X52" s="58"/>
      <c r="Y52" s="15"/>
      <c r="Z52" s="19">
        <f t="shared" si="1"/>
        <v>0</v>
      </c>
      <c r="AA52" s="20">
        <v>1</v>
      </c>
      <c r="AB52" s="31" t="str">
        <f t="shared" si="3"/>
        <v>83WFNR6220Schuh Holz 45 x 25 cm150 €</v>
      </c>
      <c r="AC52" s="32"/>
    </row>
    <row r="53" spans="1:70" ht="30" customHeight="1" thickBot="1">
      <c r="A53" s="56">
        <v>45973.578067129631</v>
      </c>
      <c r="B53" s="9" t="s">
        <v>217</v>
      </c>
      <c r="C53" s="10" t="s">
        <v>229</v>
      </c>
      <c r="D53" s="44"/>
      <c r="E53" s="9" t="s">
        <v>230</v>
      </c>
      <c r="F53" s="9">
        <v>90</v>
      </c>
      <c r="G53" s="9" t="s">
        <v>27</v>
      </c>
      <c r="H53" s="9"/>
      <c r="I53" s="9"/>
      <c r="J53" s="10" t="s">
        <v>231</v>
      </c>
      <c r="K53" s="10" t="s">
        <v>232</v>
      </c>
      <c r="L53" s="9"/>
      <c r="M53" s="9">
        <v>6152</v>
      </c>
      <c r="N53" s="9" t="s">
        <v>31</v>
      </c>
      <c r="O53" s="10" t="s">
        <v>51</v>
      </c>
      <c r="P53" s="10" t="s">
        <v>58</v>
      </c>
      <c r="Q53" s="13" t="s">
        <v>233</v>
      </c>
      <c r="R53" s="13">
        <v>200</v>
      </c>
      <c r="S53" s="14" t="str">
        <f t="shared" si="0"/>
        <v>90WFNR6152Lichtspuren am deutschen Eck</v>
      </c>
      <c r="T53" s="17" t="e">
        <v>#VALUE!</v>
      </c>
      <c r="U53" s="17"/>
      <c r="V53" s="17"/>
      <c r="W53" s="16"/>
      <c r="X53" s="18"/>
      <c r="Y53" s="17"/>
      <c r="Z53" s="19">
        <f t="shared" si="1"/>
        <v>0</v>
      </c>
      <c r="AA53" s="20">
        <v>1</v>
      </c>
      <c r="AB53" s="31" t="str">
        <f t="shared" si="3"/>
        <v>90WFNR6152Lichtspuren am deutschen Eck Foto auf Leinwand 80*40*2 cm200 €</v>
      </c>
      <c r="AC53" s="32"/>
    </row>
    <row r="54" spans="1:70" ht="30" customHeight="1" thickBot="1">
      <c r="A54" s="8">
        <v>45966.589375000003</v>
      </c>
      <c r="B54" s="9" t="s">
        <v>234</v>
      </c>
      <c r="C54" s="10" t="s">
        <v>229</v>
      </c>
      <c r="D54" s="44"/>
      <c r="E54" s="9"/>
      <c r="F54" s="9">
        <v>90</v>
      </c>
      <c r="G54" s="9"/>
      <c r="H54" s="9"/>
      <c r="I54" s="9"/>
      <c r="J54" s="10" t="s">
        <v>235</v>
      </c>
      <c r="K54" s="10" t="s">
        <v>236</v>
      </c>
      <c r="L54" s="9"/>
      <c r="M54" s="23">
        <v>6153</v>
      </c>
      <c r="N54" s="9" t="s">
        <v>31</v>
      </c>
      <c r="O54" s="10" t="s">
        <v>51</v>
      </c>
      <c r="P54" s="10" t="s">
        <v>58</v>
      </c>
      <c r="Q54" s="13" t="s">
        <v>237</v>
      </c>
      <c r="R54" s="13">
        <v>180</v>
      </c>
      <c r="S54" s="14" t="str">
        <f t="shared" si="0"/>
        <v>90WFNR6153Hochwasser und Loreleydenkmal</v>
      </c>
      <c r="T54" s="17" t="e">
        <v>#VALUE!</v>
      </c>
      <c r="U54" s="17"/>
      <c r="V54" s="17"/>
      <c r="W54" s="16"/>
      <c r="X54" s="18"/>
      <c r="Y54" s="17"/>
      <c r="Z54" s="19">
        <f t="shared" si="1"/>
        <v>0</v>
      </c>
      <c r="AA54" s="20">
        <v>1</v>
      </c>
      <c r="AB54" t="str">
        <f t="shared" si="3"/>
        <v>90WFNR6153Hochwasser und Loreleydenkmal Foto auf Leinwand 60*40*2 cm180 €</v>
      </c>
      <c r="AC54" s="32"/>
    </row>
    <row r="55" spans="1:70" s="59" customFormat="1" ht="30" customHeight="1">
      <c r="A55" s="8">
        <v>45966.598483796297</v>
      </c>
      <c r="B55" s="9" t="s">
        <v>234</v>
      </c>
      <c r="C55" s="10" t="s">
        <v>229</v>
      </c>
      <c r="D55" s="44"/>
      <c r="E55" s="50"/>
      <c r="F55" s="9">
        <v>90</v>
      </c>
      <c r="G55" s="9"/>
      <c r="H55" s="9"/>
      <c r="I55" s="9"/>
      <c r="J55" s="10" t="s">
        <v>238</v>
      </c>
      <c r="K55" s="10" t="s">
        <v>239</v>
      </c>
      <c r="L55" s="9"/>
      <c r="M55" s="9">
        <v>6158</v>
      </c>
      <c r="N55" s="9" t="s">
        <v>31</v>
      </c>
      <c r="O55" s="10" t="s">
        <v>51</v>
      </c>
      <c r="P55" s="9" t="s">
        <v>58</v>
      </c>
      <c r="Q55" s="13" t="s">
        <v>237</v>
      </c>
      <c r="R55" s="13">
        <v>180</v>
      </c>
      <c r="S55" s="14" t="str">
        <f t="shared" si="0"/>
        <v>90WFNR6158Leerstand mit Burgenblick</v>
      </c>
      <c r="T55" s="17" t="e">
        <v>#VALUE!</v>
      </c>
      <c r="U55" s="17"/>
      <c r="V55" s="17"/>
      <c r="W55" s="16"/>
      <c r="X55" s="18"/>
      <c r="Y55" s="17"/>
      <c r="Z55" s="19">
        <f t="shared" si="1"/>
        <v>0</v>
      </c>
      <c r="AA55" s="20">
        <v>1</v>
      </c>
      <c r="AB55" s="31" t="str">
        <f t="shared" si="3"/>
        <v>90WFNR6158Leerstand mit Burgenblick Foto auf Leinwand 60*40*2 cm180 €</v>
      </c>
      <c r="AC55" s="32"/>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row>
    <row r="56" spans="1:70" ht="30" customHeight="1" thickBot="1">
      <c r="A56" s="8">
        <v>45966.606493055559</v>
      </c>
      <c r="B56" s="9" t="s">
        <v>234</v>
      </c>
      <c r="C56" s="10" t="s">
        <v>229</v>
      </c>
      <c r="D56" s="44"/>
      <c r="E56" s="50"/>
      <c r="F56" s="9">
        <v>90</v>
      </c>
      <c r="G56" s="9"/>
      <c r="H56" s="9"/>
      <c r="I56" s="9"/>
      <c r="J56" s="10" t="s">
        <v>240</v>
      </c>
      <c r="K56" s="10" t="s">
        <v>241</v>
      </c>
      <c r="L56" s="9"/>
      <c r="M56" s="35">
        <v>6160</v>
      </c>
      <c r="N56" s="9" t="s">
        <v>31</v>
      </c>
      <c r="O56" s="10" t="s">
        <v>51</v>
      </c>
      <c r="P56" s="9" t="s">
        <v>242</v>
      </c>
      <c r="Q56" s="13" t="s">
        <v>243</v>
      </c>
      <c r="R56" s="13">
        <v>200</v>
      </c>
      <c r="S56" s="14" t="str">
        <f t="shared" si="0"/>
        <v>90WFNR6160Lichtkunst am Rhein</v>
      </c>
      <c r="T56" s="17" t="e">
        <v>#VALUE!</v>
      </c>
      <c r="U56" s="17"/>
      <c r="V56" s="17"/>
      <c r="W56" s="16"/>
      <c r="X56" s="18"/>
      <c r="Y56" s="17"/>
      <c r="Z56" s="19">
        <f t="shared" si="1"/>
        <v>0</v>
      </c>
      <c r="AA56" s="20" t="s">
        <v>44</v>
      </c>
      <c r="AB56" s="31" t="str">
        <f t="shared" si="3"/>
        <v>90WFNR6160Lichtkunst am Rhein Foto im Rahmen ohne Glas 91,5*61,5*2 cm200 €</v>
      </c>
      <c r="AC56" s="32"/>
    </row>
    <row r="57" spans="1:70" ht="30" customHeight="1" thickBot="1">
      <c r="A57" s="8">
        <v>45966.609259259261</v>
      </c>
      <c r="B57" s="9" t="s">
        <v>234</v>
      </c>
      <c r="C57" s="10" t="s">
        <v>229</v>
      </c>
      <c r="D57" s="44"/>
      <c r="E57" s="50"/>
      <c r="F57" s="9">
        <v>90</v>
      </c>
      <c r="G57" s="9"/>
      <c r="H57" s="9"/>
      <c r="I57" s="9"/>
      <c r="J57" s="10" t="s">
        <v>244</v>
      </c>
      <c r="K57" s="10" t="s">
        <v>245</v>
      </c>
      <c r="L57" s="9"/>
      <c r="M57" s="23">
        <v>6161</v>
      </c>
      <c r="N57" s="9" t="s">
        <v>31</v>
      </c>
      <c r="O57" s="10" t="s">
        <v>51</v>
      </c>
      <c r="P57" s="9" t="s">
        <v>242</v>
      </c>
      <c r="Q57" s="13" t="s">
        <v>246</v>
      </c>
      <c r="R57" s="13">
        <v>200</v>
      </c>
      <c r="S57" s="14" t="str">
        <f t="shared" si="0"/>
        <v>90WFNR6161Herzenssache Koblenz</v>
      </c>
      <c r="T57" s="17" t="e">
        <v>#VALUE!</v>
      </c>
      <c r="U57" s="17"/>
      <c r="V57" s="17"/>
      <c r="W57" s="16"/>
      <c r="X57" s="18"/>
      <c r="Y57" s="17"/>
      <c r="Z57" s="19">
        <f t="shared" si="1"/>
        <v>0</v>
      </c>
      <c r="AA57" s="20" t="s">
        <v>44</v>
      </c>
      <c r="AB57" s="31" t="str">
        <f t="shared" si="3"/>
        <v>90WFNR6161Herzenssache Koblenz Foto im Rahmen ohne Glas 72*52*3,5 cm200 €</v>
      </c>
      <c r="AC57" s="32"/>
    </row>
    <row r="58" spans="1:70" ht="30" customHeight="1">
      <c r="A58" s="8">
        <v>45942.702488425923</v>
      </c>
      <c r="B58" s="9" t="s">
        <v>247</v>
      </c>
      <c r="C58" s="35" t="s">
        <v>248</v>
      </c>
      <c r="D58" s="35" t="s">
        <v>249</v>
      </c>
      <c r="E58" s="35" t="s">
        <v>250</v>
      </c>
      <c r="F58" s="35">
        <v>91</v>
      </c>
      <c r="G58" s="35" t="s">
        <v>27</v>
      </c>
      <c r="H58" s="35" t="s">
        <v>28</v>
      </c>
      <c r="I58" s="35"/>
      <c r="J58" s="35" t="s">
        <v>251</v>
      </c>
      <c r="K58" s="12" t="s">
        <v>252</v>
      </c>
      <c r="L58" s="35"/>
      <c r="M58" s="9">
        <v>6005</v>
      </c>
      <c r="N58" s="35" t="s">
        <v>31</v>
      </c>
      <c r="O58" s="35" t="s">
        <v>253</v>
      </c>
      <c r="P58" s="35" t="s">
        <v>254</v>
      </c>
      <c r="Q58" s="35" t="s">
        <v>255</v>
      </c>
      <c r="R58" s="54">
        <v>240</v>
      </c>
      <c r="S58" s="14" t="str">
        <f t="shared" si="0"/>
        <v>91WFNR6005Burg Rheinfels</v>
      </c>
      <c r="T58" s="15" t="e">
        <v>#VALUE!</v>
      </c>
      <c r="U58" s="16"/>
      <c r="V58" s="16"/>
      <c r="W58" s="17"/>
      <c r="X58" s="18"/>
      <c r="Y58" s="16"/>
      <c r="Z58" s="19">
        <f t="shared" si="1"/>
        <v>0</v>
      </c>
      <c r="AA58" s="20" t="s">
        <v>44</v>
      </c>
      <c r="AB58" s="31" t="str">
        <f t="shared" si="3"/>
        <v>91WFNR6005Burg Rheinfels Federzeichnung digital überarbeitet, Druck auf Acrylglas 60 X 40 cm240 €</v>
      </c>
      <c r="AC58" s="32"/>
    </row>
    <row r="59" spans="1:70" ht="30" customHeight="1" thickBot="1">
      <c r="A59" s="8">
        <v>45942.732083333336</v>
      </c>
      <c r="B59" s="9" t="s">
        <v>247</v>
      </c>
      <c r="C59" s="35" t="s">
        <v>248</v>
      </c>
      <c r="D59" s="35" t="s">
        <v>249</v>
      </c>
      <c r="E59" s="35" t="s">
        <v>250</v>
      </c>
      <c r="F59" s="35">
        <v>91</v>
      </c>
      <c r="G59" s="35" t="s">
        <v>27</v>
      </c>
      <c r="H59" s="35" t="s">
        <v>28</v>
      </c>
      <c r="I59" s="35"/>
      <c r="J59" s="35" t="s">
        <v>256</v>
      </c>
      <c r="K59" s="12" t="s">
        <v>257</v>
      </c>
      <c r="L59" s="35"/>
      <c r="M59" s="9">
        <v>6006</v>
      </c>
      <c r="N59" s="35" t="s">
        <v>31</v>
      </c>
      <c r="O59" s="35" t="s">
        <v>253</v>
      </c>
      <c r="P59" s="35" t="s">
        <v>258</v>
      </c>
      <c r="Q59" s="35" t="s">
        <v>255</v>
      </c>
      <c r="R59" s="54">
        <v>240</v>
      </c>
      <c r="S59" s="14" t="str">
        <f t="shared" si="0"/>
        <v>91WFNR6006Burg Maus</v>
      </c>
      <c r="T59" s="15" t="e">
        <v>#VALUE!</v>
      </c>
      <c r="U59" s="16"/>
      <c r="V59" s="16"/>
      <c r="W59" s="17"/>
      <c r="X59" s="18"/>
      <c r="Y59" s="16"/>
      <c r="Z59" s="19">
        <f t="shared" si="1"/>
        <v>0</v>
      </c>
      <c r="AA59" s="20" t="s">
        <v>44</v>
      </c>
      <c r="AB59" s="31" t="str">
        <f t="shared" si="3"/>
        <v>91WFNR6006Burg Maus Tuschezeichnung digital überarbeitet, Druck auf Acrylglas 60 X 40 cm240 €</v>
      </c>
      <c r="AC59" s="32"/>
    </row>
    <row r="60" spans="1:70" ht="30" customHeight="1" thickBot="1">
      <c r="A60" s="8">
        <v>45942.744085648148</v>
      </c>
      <c r="B60" s="9" t="s">
        <v>247</v>
      </c>
      <c r="C60" s="35" t="s">
        <v>248</v>
      </c>
      <c r="D60" s="35"/>
      <c r="E60" s="43"/>
      <c r="F60" s="35">
        <v>91</v>
      </c>
      <c r="G60" s="35"/>
      <c r="H60" s="35"/>
      <c r="I60" s="35"/>
      <c r="J60" s="35" t="s">
        <v>259</v>
      </c>
      <c r="K60" s="12" t="s">
        <v>260</v>
      </c>
      <c r="L60" s="9"/>
      <c r="M60" s="23">
        <v>6051</v>
      </c>
      <c r="N60" s="35" t="s">
        <v>31</v>
      </c>
      <c r="O60" s="35" t="s">
        <v>253</v>
      </c>
      <c r="P60" s="35" t="s">
        <v>261</v>
      </c>
      <c r="Q60" s="35" t="s">
        <v>262</v>
      </c>
      <c r="R60" s="60">
        <v>200</v>
      </c>
      <c r="S60" s="14" t="str">
        <f t="shared" si="0"/>
        <v>91WFNR6051Lorch am Rhein</v>
      </c>
      <c r="T60" s="15" t="e">
        <v>#VALUE!</v>
      </c>
      <c r="U60" s="16"/>
      <c r="V60" s="16"/>
      <c r="W60" s="17"/>
      <c r="X60" s="18"/>
      <c r="Y60" s="16"/>
      <c r="Z60" s="19">
        <f t="shared" si="1"/>
        <v>0</v>
      </c>
      <c r="AA60" s="20" t="s">
        <v>44</v>
      </c>
      <c r="AB60" t="str">
        <f t="shared" si="3"/>
        <v>91WFNR6051Lorch am Rhein Fotografie auf leinwand nach Original 40X60 cm200 €</v>
      </c>
      <c r="AC60" s="32"/>
    </row>
    <row r="61" spans="1:70" ht="30" customHeight="1">
      <c r="A61" s="47">
        <v>45943.484479166669</v>
      </c>
      <c r="B61" s="10" t="s">
        <v>263</v>
      </c>
      <c r="C61" s="53" t="s">
        <v>264</v>
      </c>
      <c r="D61" s="10"/>
      <c r="E61" s="11"/>
      <c r="F61" s="9">
        <v>92</v>
      </c>
      <c r="G61" s="9"/>
      <c r="H61" s="9"/>
      <c r="I61" s="9"/>
      <c r="J61" s="9" t="s">
        <v>265</v>
      </c>
      <c r="K61" s="10" t="s">
        <v>266</v>
      </c>
      <c r="L61" s="9"/>
      <c r="M61" s="35">
        <v>6121</v>
      </c>
      <c r="N61" s="9" t="s">
        <v>31</v>
      </c>
      <c r="O61" s="9" t="s">
        <v>32</v>
      </c>
      <c r="P61" s="61" t="s">
        <v>267</v>
      </c>
      <c r="Q61" s="9" t="s">
        <v>268</v>
      </c>
      <c r="R61" s="13">
        <v>590</v>
      </c>
      <c r="S61" s="14" t="str">
        <f t="shared" si="0"/>
        <v>92WFNR6121Niebelungen Gold</v>
      </c>
      <c r="T61" s="15" t="e">
        <v>#VALUE!</v>
      </c>
      <c r="U61" s="45"/>
      <c r="V61" s="16"/>
      <c r="W61" s="17"/>
      <c r="X61" s="18"/>
      <c r="Y61" s="45"/>
      <c r="Z61" s="19">
        <f t="shared" si="1"/>
        <v>0</v>
      </c>
      <c r="AA61" s="20" t="s">
        <v>44</v>
      </c>
      <c r="AB61" s="31" t="str">
        <f t="shared" si="3"/>
        <v>92WFNR6121Niebelungen Gold Acryl,Rheinsand,Blattgold auf Leinwand, mit Ramen 53,5*73,5*3 cm590 €</v>
      </c>
      <c r="AC61" s="32"/>
    </row>
    <row r="62" spans="1:70" ht="30" customHeight="1" thickBot="1">
      <c r="A62" s="8">
        <v>45944.743668981479</v>
      </c>
      <c r="B62" s="48" t="s">
        <v>269</v>
      </c>
      <c r="C62" s="9" t="s">
        <v>270</v>
      </c>
      <c r="D62" s="10" t="s">
        <v>271</v>
      </c>
      <c r="E62" s="9">
        <v>15170103652</v>
      </c>
      <c r="F62" s="9">
        <v>93</v>
      </c>
      <c r="G62" s="9" t="s">
        <v>27</v>
      </c>
      <c r="H62" s="9" t="s">
        <v>28</v>
      </c>
      <c r="I62" s="9"/>
      <c r="J62" s="9" t="s">
        <v>272</v>
      </c>
      <c r="K62" s="12" t="s">
        <v>273</v>
      </c>
      <c r="L62" s="9"/>
      <c r="M62" s="9">
        <v>6035</v>
      </c>
      <c r="N62" s="9" t="s">
        <v>31</v>
      </c>
      <c r="O62" s="9" t="s">
        <v>32</v>
      </c>
      <c r="P62" s="10" t="s">
        <v>274</v>
      </c>
      <c r="Q62" s="9" t="s">
        <v>275</v>
      </c>
      <c r="R62" s="13">
        <v>850</v>
      </c>
      <c r="S62" s="14" t="str">
        <f t="shared" si="0"/>
        <v>93WFNR6035Impala der Loreley</v>
      </c>
      <c r="T62" s="15" t="e">
        <v>#VALUE!</v>
      </c>
      <c r="U62" s="16"/>
      <c r="V62" s="16"/>
      <c r="W62" s="17"/>
      <c r="X62" s="18"/>
      <c r="Y62" s="16"/>
      <c r="Z62" s="19">
        <f t="shared" si="1"/>
        <v>0</v>
      </c>
      <c r="AA62" s="20" t="s">
        <v>44</v>
      </c>
      <c r="AB62" s="31" t="str">
        <f t="shared" si="3"/>
        <v>93WFNR6035Impala der Loreley Acryl auf Leinwand ,Spachtel -Technik, mit Rahmen 80*60*3 cm850 €</v>
      </c>
      <c r="AC62" s="32"/>
    </row>
    <row r="63" spans="1:70" ht="30" customHeight="1" thickBot="1">
      <c r="A63" s="8">
        <v>45945.565613425926</v>
      </c>
      <c r="B63" s="9" t="s">
        <v>269</v>
      </c>
      <c r="C63" s="9" t="s">
        <v>270</v>
      </c>
      <c r="D63" s="10" t="s">
        <v>271</v>
      </c>
      <c r="E63" s="9">
        <v>15170103652</v>
      </c>
      <c r="F63" s="9">
        <v>93</v>
      </c>
      <c r="G63" s="9" t="s">
        <v>27</v>
      </c>
      <c r="H63" s="9" t="s">
        <v>28</v>
      </c>
      <c r="I63" s="9"/>
      <c r="J63" s="9" t="s">
        <v>276</v>
      </c>
      <c r="K63" s="12" t="s">
        <v>277</v>
      </c>
      <c r="L63" s="9"/>
      <c r="M63" s="23">
        <v>6036</v>
      </c>
      <c r="N63" s="9" t="s">
        <v>31</v>
      </c>
      <c r="O63" s="9" t="s">
        <v>32</v>
      </c>
      <c r="P63" s="10" t="s">
        <v>278</v>
      </c>
      <c r="Q63" s="9" t="s">
        <v>279</v>
      </c>
      <c r="R63" s="13">
        <v>900</v>
      </c>
      <c r="S63" s="14" t="str">
        <f t="shared" si="0"/>
        <v>93WFNR6036Pfalzgrafenstein</v>
      </c>
      <c r="T63" s="15" t="e">
        <v>#VALUE!</v>
      </c>
      <c r="U63" s="16"/>
      <c r="V63" s="16"/>
      <c r="W63" s="17"/>
      <c r="X63" s="18"/>
      <c r="Y63" s="16"/>
      <c r="Z63" s="19">
        <f t="shared" si="1"/>
        <v>0</v>
      </c>
      <c r="AA63" s="20" t="s">
        <v>44</v>
      </c>
      <c r="AB63" s="31" t="str">
        <f t="shared" si="3"/>
        <v>93WFNR6036Pfalzgrafenstein Acryl auf Leinwand , Spachteltechnik, 100+70*2 cm900 €</v>
      </c>
      <c r="AC63" s="32"/>
    </row>
    <row r="64" spans="1:70" ht="30" customHeight="1">
      <c r="A64" s="8">
        <v>46050.781145833331</v>
      </c>
      <c r="B64" s="9" t="s">
        <v>280</v>
      </c>
      <c r="C64" s="9" t="s">
        <v>270</v>
      </c>
      <c r="D64" s="10" t="s">
        <v>271</v>
      </c>
      <c r="E64" s="9">
        <v>15170103652</v>
      </c>
      <c r="F64" s="9">
        <v>93</v>
      </c>
      <c r="G64" s="9" t="s">
        <v>27</v>
      </c>
      <c r="H64" s="9" t="s">
        <v>28</v>
      </c>
      <c r="I64" s="9"/>
      <c r="J64" s="9" t="s">
        <v>281</v>
      </c>
      <c r="K64" s="12" t="s">
        <v>282</v>
      </c>
      <c r="L64" s="9"/>
      <c r="M64" s="35">
        <v>6037</v>
      </c>
      <c r="N64" s="9" t="s">
        <v>31</v>
      </c>
      <c r="O64" s="9" t="s">
        <v>32</v>
      </c>
      <c r="P64" s="10" t="s">
        <v>283</v>
      </c>
      <c r="Q64" s="9" t="s">
        <v>284</v>
      </c>
      <c r="R64" s="13">
        <v>1350</v>
      </c>
      <c r="S64" s="14" t="str">
        <f t="shared" si="0"/>
        <v>93WFNR6037Die Pfalz bei Kaub</v>
      </c>
      <c r="T64" s="15" t="e">
        <v>#VALUE!</v>
      </c>
      <c r="U64" s="16"/>
      <c r="V64" s="16"/>
      <c r="W64" s="17"/>
      <c r="X64" s="18"/>
      <c r="Y64" s="16"/>
      <c r="Z64" s="19">
        <f t="shared" si="1"/>
        <v>0</v>
      </c>
      <c r="AA64" s="20" t="s">
        <v>44</v>
      </c>
      <c r="AB64" s="31" t="str">
        <f t="shared" si="3"/>
        <v>93WFNR6037Die Pfalz bei Kaub Acryl auf Leinenwand,Spachteltechnik 120*70*2 cm1350 €</v>
      </c>
      <c r="AC64" s="32"/>
    </row>
    <row r="65" spans="1:70" ht="30" customHeight="1" thickBot="1">
      <c r="A65" s="8">
        <v>45945.578067129631</v>
      </c>
      <c r="B65" s="9" t="s">
        <v>269</v>
      </c>
      <c r="C65" s="9" t="s">
        <v>270</v>
      </c>
      <c r="D65" s="10"/>
      <c r="E65" s="11"/>
      <c r="F65" s="9">
        <v>93</v>
      </c>
      <c r="G65" s="9" t="s">
        <v>27</v>
      </c>
      <c r="H65" s="9" t="s">
        <v>28</v>
      </c>
      <c r="I65" s="9"/>
      <c r="J65" s="9" t="s">
        <v>281</v>
      </c>
      <c r="K65" s="12" t="s">
        <v>285</v>
      </c>
      <c r="L65" s="9"/>
      <c r="M65" s="9">
        <v>6080</v>
      </c>
      <c r="N65" s="9" t="s">
        <v>31</v>
      </c>
      <c r="O65" s="9" t="s">
        <v>32</v>
      </c>
      <c r="P65" s="10" t="s">
        <v>286</v>
      </c>
      <c r="Q65" s="9" t="s">
        <v>284</v>
      </c>
      <c r="R65" s="13">
        <v>1300</v>
      </c>
      <c r="S65" s="14" t="str">
        <f t="shared" si="0"/>
        <v>93WFNR6080Die Pfalz bei Kaub</v>
      </c>
      <c r="T65" s="15" t="e">
        <v>#VALUE!</v>
      </c>
      <c r="U65" s="16"/>
      <c r="V65" s="16"/>
      <c r="W65" s="17"/>
      <c r="X65" s="18"/>
      <c r="Y65" s="16"/>
      <c r="Z65" s="19">
        <f t="shared" si="1"/>
        <v>0</v>
      </c>
      <c r="AA65" s="20" t="s">
        <v>35</v>
      </c>
      <c r="AB65" s="21" t="str">
        <f t="shared" si="3"/>
        <v>93WFNR6080Die Pfalz bei Kaub Acryl auf Leinwand Spachteln Technik 120*70*2 cm1300 €</v>
      </c>
      <c r="AC65" s="32"/>
    </row>
    <row r="66" spans="1:70" ht="30" customHeight="1" thickBot="1">
      <c r="A66" s="56">
        <v>46003.606562499997</v>
      </c>
      <c r="B66" s="48" t="s">
        <v>287</v>
      </c>
      <c r="C66" s="9" t="s">
        <v>270</v>
      </c>
      <c r="D66" s="10"/>
      <c r="E66" s="11"/>
      <c r="F66" s="9">
        <v>93</v>
      </c>
      <c r="G66" s="9" t="s">
        <v>27</v>
      </c>
      <c r="H66" s="9" t="s">
        <v>28</v>
      </c>
      <c r="I66" s="26"/>
      <c r="J66" s="9" t="s">
        <v>288</v>
      </c>
      <c r="K66" s="12" t="s">
        <v>289</v>
      </c>
      <c r="L66" s="9"/>
      <c r="M66" s="23">
        <v>6081</v>
      </c>
      <c r="N66" s="9" t="s">
        <v>31</v>
      </c>
      <c r="O66" s="9" t="s">
        <v>32</v>
      </c>
      <c r="P66" s="10" t="s">
        <v>290</v>
      </c>
      <c r="Q66" s="9" t="s">
        <v>291</v>
      </c>
      <c r="R66" s="13">
        <v>690</v>
      </c>
      <c r="S66" s="14" t="str">
        <f t="shared" ref="S66:S85" si="4">F66&amp;"WFNR"&amp;M66&amp;J66</f>
        <v>93WFNR6081Im Tal der Loreley</v>
      </c>
      <c r="T66" s="16" t="e">
        <v>#VALUE!</v>
      </c>
      <c r="U66" s="16"/>
      <c r="V66" s="16"/>
      <c r="W66" s="17"/>
      <c r="X66" s="18"/>
      <c r="Y66" s="16"/>
      <c r="Z66" s="19">
        <f t="shared" ref="Z66:Z85" si="5">SUM(U66:Y66)</f>
        <v>0</v>
      </c>
      <c r="AA66" s="20" t="s">
        <v>35</v>
      </c>
      <c r="AB66" t="str">
        <f t="shared" si="3"/>
        <v>93WFNR6081Im Tal der Loreley Acryl auf Leinwand,Spachtel-Technik 80*60*4 mit Ramen cm690 €</v>
      </c>
      <c r="AC66" s="32"/>
    </row>
    <row r="67" spans="1:70" ht="30" customHeight="1">
      <c r="A67" s="62">
        <v>46003.607881944445</v>
      </c>
      <c r="B67" s="9" t="s">
        <v>287</v>
      </c>
      <c r="C67" s="9" t="s">
        <v>270</v>
      </c>
      <c r="D67" s="10"/>
      <c r="E67" s="11"/>
      <c r="F67" s="9">
        <v>93</v>
      </c>
      <c r="G67" s="9" t="s">
        <v>27</v>
      </c>
      <c r="H67" s="9" t="s">
        <v>28</v>
      </c>
      <c r="I67" s="9"/>
      <c r="J67" s="9" t="s">
        <v>276</v>
      </c>
      <c r="K67" s="12" t="s">
        <v>292</v>
      </c>
      <c r="L67" s="9"/>
      <c r="M67" s="9">
        <v>6084</v>
      </c>
      <c r="N67" s="9" t="s">
        <v>31</v>
      </c>
      <c r="O67" s="9" t="s">
        <v>32</v>
      </c>
      <c r="P67" s="10" t="s">
        <v>293</v>
      </c>
      <c r="Q67" s="9" t="s">
        <v>294</v>
      </c>
      <c r="R67" s="13">
        <v>750</v>
      </c>
      <c r="S67" s="14" t="str">
        <f t="shared" si="4"/>
        <v>93WFNR6084Pfalzgrafenstein</v>
      </c>
      <c r="T67" s="15" t="e">
        <v>#VALUE!</v>
      </c>
      <c r="U67" s="16"/>
      <c r="V67" s="16"/>
      <c r="W67" s="17"/>
      <c r="X67" s="18"/>
      <c r="Y67" s="16"/>
      <c r="Z67" s="19">
        <f t="shared" si="5"/>
        <v>0</v>
      </c>
      <c r="AA67" s="20" t="s">
        <v>35</v>
      </c>
      <c r="AB67" t="str">
        <f t="shared" si="3"/>
        <v>93WFNR6084Pfalzgrafenstein Acryl auf Leinwand, Spachtel-Technik 70*100*2 cm750 €</v>
      </c>
      <c r="AC67" s="32"/>
    </row>
    <row r="68" spans="1:70" ht="30" customHeight="1" thickBot="1">
      <c r="A68" s="56">
        <v>45991.796655092592</v>
      </c>
      <c r="B68" s="9" t="s">
        <v>217</v>
      </c>
      <c r="C68" s="9" t="s">
        <v>270</v>
      </c>
      <c r="D68" s="10"/>
      <c r="E68" s="11"/>
      <c r="F68" s="9">
        <v>93</v>
      </c>
      <c r="G68" s="9" t="s">
        <v>27</v>
      </c>
      <c r="H68" s="9" t="s">
        <v>28</v>
      </c>
      <c r="I68" s="9"/>
      <c r="J68" s="9" t="s">
        <v>295</v>
      </c>
      <c r="K68" s="12" t="s">
        <v>296</v>
      </c>
      <c r="L68" s="9"/>
      <c r="M68" s="9">
        <v>6087</v>
      </c>
      <c r="N68" s="9" t="s">
        <v>31</v>
      </c>
      <c r="O68" s="9" t="s">
        <v>32</v>
      </c>
      <c r="P68" s="10" t="s">
        <v>293</v>
      </c>
      <c r="Q68" s="9" t="s">
        <v>297</v>
      </c>
      <c r="R68" s="13">
        <v>790</v>
      </c>
      <c r="S68" s="14" t="str">
        <f t="shared" si="4"/>
        <v>93WFNR6087Ehrenbreitstein</v>
      </c>
      <c r="T68" s="15" t="e">
        <v>#VALUE!</v>
      </c>
      <c r="U68" s="16"/>
      <c r="V68" s="16"/>
      <c r="W68" s="17"/>
      <c r="X68" s="18"/>
      <c r="Y68" s="16"/>
      <c r="Z68" s="19">
        <f t="shared" si="5"/>
        <v>0</v>
      </c>
      <c r="AA68" s="20" t="s">
        <v>35</v>
      </c>
      <c r="AB68" t="str">
        <f t="shared" si="3"/>
        <v>93WFNR6087Ehrenbreitstein Acryl auf Leinwand, Spachtel-Technik 90*70*2 cm790 €</v>
      </c>
      <c r="AC68" s="32"/>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row>
    <row r="69" spans="1:70" ht="30" customHeight="1" thickBot="1">
      <c r="A69" s="8">
        <v>45943.493761574071</v>
      </c>
      <c r="B69" s="9" t="s">
        <v>263</v>
      </c>
      <c r="C69" s="9" t="s">
        <v>298</v>
      </c>
      <c r="D69" s="10" t="s">
        <v>299</v>
      </c>
      <c r="E69" s="11" t="s">
        <v>300</v>
      </c>
      <c r="F69" s="9">
        <v>94</v>
      </c>
      <c r="G69" s="9" t="s">
        <v>27</v>
      </c>
      <c r="H69" s="9" t="s">
        <v>28</v>
      </c>
      <c r="I69" s="9"/>
      <c r="J69" s="9" t="s">
        <v>301</v>
      </c>
      <c r="K69" s="12" t="s">
        <v>302</v>
      </c>
      <c r="L69" s="9"/>
      <c r="M69" s="23">
        <v>6101</v>
      </c>
      <c r="N69" s="9" t="s">
        <v>31</v>
      </c>
      <c r="O69" s="9" t="s">
        <v>32</v>
      </c>
      <c r="P69" s="10" t="s">
        <v>303</v>
      </c>
      <c r="Q69" s="9" t="s">
        <v>304</v>
      </c>
      <c r="R69" s="13">
        <v>650</v>
      </c>
      <c r="S69" s="14" t="str">
        <f t="shared" si="4"/>
        <v>94WFNR6101Die Legende über sieben junge Frauen</v>
      </c>
      <c r="T69" s="15" t="e">
        <v>#VALUE!</v>
      </c>
      <c r="U69" s="16"/>
      <c r="V69" s="16"/>
      <c r="W69" s="17"/>
      <c r="X69" s="18"/>
      <c r="Y69" s="16"/>
      <c r="Z69" s="19">
        <f t="shared" si="5"/>
        <v>0</v>
      </c>
      <c r="AA69" s="20" t="s">
        <v>44</v>
      </c>
      <c r="AB69" s="31" t="str">
        <f t="shared" si="3"/>
        <v>94WFNR6101Die Legende über sieben junge Frauen Die Legende über sieben junge Frauen
Acryl auf Leinwand, 80 x 100 cm
Schwebend und leicht steigen sieben Gestalten aus den Tiefen des Rheins empor – ihre Kleider lösen sich in Nebel, ihr Tanz verbindet Wasser und Sternenlicht. In leuchtenden Schleiern erinnert das Bild an die alte Sage von Oberwesel, wo sieben junge Frauen im Fluss ihr Leben ließen und als steinerne Mahnung zurückblieben.
Hier jedoch erscheinen sie nicht als Mahnmal, sondern als sanfte, leuchtende Seelen, die Frieden gefunden haben und sich in der Unendlichkeit des Himmels verlieren. 80*100*1,5 cm650 €</v>
      </c>
      <c r="AC69" s="32"/>
    </row>
    <row r="70" spans="1:70" ht="30" customHeight="1">
      <c r="A70" s="8">
        <v>45921.988206018519</v>
      </c>
      <c r="B70" s="9" t="s">
        <v>45</v>
      </c>
      <c r="C70" s="9" t="s">
        <v>298</v>
      </c>
      <c r="D70" s="10" t="s">
        <v>299</v>
      </c>
      <c r="E70" s="11" t="s">
        <v>300</v>
      </c>
      <c r="F70" s="9">
        <v>94</v>
      </c>
      <c r="G70" s="9" t="s">
        <v>27</v>
      </c>
      <c r="H70" s="9" t="s">
        <v>28</v>
      </c>
      <c r="I70" s="9"/>
      <c r="J70" s="9" t="s">
        <v>251</v>
      </c>
      <c r="K70" s="12" t="s">
        <v>305</v>
      </c>
      <c r="L70" s="9"/>
      <c r="M70" s="35">
        <v>6103</v>
      </c>
      <c r="N70" s="9" t="s">
        <v>31</v>
      </c>
      <c r="O70" s="9" t="s">
        <v>32</v>
      </c>
      <c r="P70" s="10" t="s">
        <v>306</v>
      </c>
      <c r="Q70" s="9" t="s">
        <v>307</v>
      </c>
      <c r="R70" s="13">
        <v>200</v>
      </c>
      <c r="S70" s="14" t="str">
        <f t="shared" si="4"/>
        <v>94WFNR6103Burg Rheinfels</v>
      </c>
      <c r="T70" s="15" t="e">
        <v>#VALUE!</v>
      </c>
      <c r="U70" s="16"/>
      <c r="V70" s="16"/>
      <c r="W70" s="17"/>
      <c r="X70" s="18"/>
      <c r="Y70" s="16"/>
      <c r="Z70" s="19">
        <f t="shared" si="5"/>
        <v>0</v>
      </c>
      <c r="AA70" s="20" t="s">
        <v>35</v>
      </c>
      <c r="AB70" s="31" t="str">
        <f t="shared" si="3"/>
        <v>94WFNR6103Burg Rheinfels Burg Rheinfels
Acryl auf Leinwand, 50 × 50 cm
Über den Weinhängen von St. Goar ruht Burg Rheinfels – fest, verwittert und doch lebendig im Spiel des Lichts. Die Mauern fangen die Wärme der Sonne ein, während der Rhein unten still vorbeizieht. In dieser Komposition verschmelzen Geschichte und Landschaft, Stärke und Stille. Das Gemälde fängt den Moment ein, in dem Zeit keine Rolle mehr spielt – nur das Leuchten der Erinnerung bleibt. 50*50*1,5 cm200 €</v>
      </c>
      <c r="AC70" s="32"/>
    </row>
    <row r="71" spans="1:70" ht="30" customHeight="1" thickBot="1">
      <c r="A71" s="8">
        <v>46024.893287037034</v>
      </c>
      <c r="B71" s="9" t="s">
        <v>45</v>
      </c>
      <c r="C71" s="9" t="s">
        <v>298</v>
      </c>
      <c r="D71" s="10" t="s">
        <v>308</v>
      </c>
      <c r="E71" s="11" t="s">
        <v>300</v>
      </c>
      <c r="F71" s="9">
        <v>94</v>
      </c>
      <c r="G71" s="9" t="s">
        <v>27</v>
      </c>
      <c r="H71" s="9" t="s">
        <v>28</v>
      </c>
      <c r="I71" s="9"/>
      <c r="J71" s="9" t="s">
        <v>309</v>
      </c>
      <c r="K71" s="12" t="s">
        <v>310</v>
      </c>
      <c r="L71" s="9"/>
      <c r="M71" s="9">
        <v>6104</v>
      </c>
      <c r="N71" s="9" t="s">
        <v>311</v>
      </c>
      <c r="O71" s="9" t="s">
        <v>32</v>
      </c>
      <c r="P71" s="10" t="s">
        <v>312</v>
      </c>
      <c r="Q71" s="9" t="s">
        <v>304</v>
      </c>
      <c r="R71" s="13">
        <v>650</v>
      </c>
      <c r="S71" s="14" t="str">
        <f t="shared" si="4"/>
        <v>94WFNR6104Sommersonne gespiegelt im Rhein</v>
      </c>
      <c r="T71" s="15" t="e">
        <v>#VALUE!</v>
      </c>
      <c r="U71" s="16"/>
      <c r="V71" s="16"/>
      <c r="W71" s="17"/>
      <c r="X71" s="18"/>
      <c r="Y71" s="16"/>
      <c r="Z71" s="19">
        <f t="shared" si="5"/>
        <v>0</v>
      </c>
      <c r="AA71" s="20" t="s">
        <v>44</v>
      </c>
      <c r="AB71" t="str">
        <f t="shared" si="3"/>
        <v>94WFNR6104Sommersonne gespiegelt im Rhein Sommersonne gespiegelt im Rhein
Acryl auf Leinwand, 80 × 100 cm 
Zartes Licht fällt durch das Blätterdach, bricht sich in feinen Strahlen und tanzt über das Wasser. Die Sommersonne spiegelt sich im Rhein – golden, ruhig, lebendig. Zwischen den Bäumen liegt eine fast heilige Stille, nur das Licht bewegt sich. Das Gemälde fängt den Moment ein, in dem Natur und Licht eins werden, in dem Zeit stillzustehen scheint. 80*100*1,5 cm650 €</v>
      </c>
      <c r="AC71" s="32"/>
    </row>
    <row r="72" spans="1:70" ht="30" customHeight="1" thickBot="1">
      <c r="A72" s="8">
        <v>46042.895208333335</v>
      </c>
      <c r="B72" s="9" t="s">
        <v>25</v>
      </c>
      <c r="C72" s="9" t="s">
        <v>298</v>
      </c>
      <c r="D72" s="10" t="s">
        <v>313</v>
      </c>
      <c r="E72" s="11" t="s">
        <v>300</v>
      </c>
      <c r="F72" s="9">
        <v>94</v>
      </c>
      <c r="G72" s="9" t="s">
        <v>27</v>
      </c>
      <c r="H72" s="9" t="s">
        <v>28</v>
      </c>
      <c r="I72" s="9"/>
      <c r="J72" s="9" t="s">
        <v>314</v>
      </c>
      <c r="K72" s="12" t="s">
        <v>315</v>
      </c>
      <c r="L72" s="9"/>
      <c r="M72" s="28">
        <v>6106</v>
      </c>
      <c r="N72" s="9" t="s">
        <v>31</v>
      </c>
      <c r="O72" s="9" t="s">
        <v>32</v>
      </c>
      <c r="P72" s="10" t="s">
        <v>316</v>
      </c>
      <c r="Q72" s="9" t="s">
        <v>317</v>
      </c>
      <c r="R72" s="13">
        <v>450</v>
      </c>
      <c r="S72" s="14" t="str">
        <f t="shared" si="4"/>
        <v>94WFNR6106Der Blick auf Burg Katz</v>
      </c>
      <c r="T72" s="15" t="e">
        <v>#VALUE!</v>
      </c>
      <c r="U72" s="16"/>
      <c r="V72" s="16"/>
      <c r="W72" s="17"/>
      <c r="X72" s="18"/>
      <c r="Y72" s="16"/>
      <c r="Z72" s="19">
        <f t="shared" si="5"/>
        <v>0</v>
      </c>
      <c r="AA72" s="20" t="s">
        <v>44</v>
      </c>
      <c r="AB72" t="str">
        <f t="shared" si="3"/>
        <v>94WFNR6106Der Blick auf Burg Katz Blick auf Burg Katz
Acryl auf Leinwand, 70 × 50 cm 
Hoch über dem Rhein thront Burg Katz, im warmen Licht gefasst und von sanften Hügeln umgeben. Der Fluss zieht ruhig unter ihr vorbei, als trüge er die Geschichten vergangener Jahrhunderte weiter. Das Spiel aus Licht und Schatten betont die Erhabenheit der Burg und die stille Kraft der Landschaft. Ein Moment zwischen Romantik und Wirklichkeit – eingefangen in Farbe und Tiefe. 70*50*1,5 cm450 €</v>
      </c>
      <c r="AC72" s="32"/>
    </row>
    <row r="73" spans="1:70" ht="30" customHeight="1">
      <c r="A73" s="57">
        <v>46053.877349537041</v>
      </c>
      <c r="B73" s="9" t="s">
        <v>75</v>
      </c>
      <c r="C73" s="9" t="s">
        <v>318</v>
      </c>
      <c r="D73" s="10" t="s">
        <v>319</v>
      </c>
      <c r="E73" s="11" t="s">
        <v>320</v>
      </c>
      <c r="F73" s="9">
        <v>95</v>
      </c>
      <c r="G73" s="9" t="s">
        <v>27</v>
      </c>
      <c r="H73" s="9" t="s">
        <v>28</v>
      </c>
      <c r="I73" s="9"/>
      <c r="J73" s="64" t="s">
        <v>321</v>
      </c>
      <c r="K73" s="12" t="s">
        <v>322</v>
      </c>
      <c r="L73" s="9"/>
      <c r="M73" s="35">
        <v>6130</v>
      </c>
      <c r="N73" s="9" t="s">
        <v>31</v>
      </c>
      <c r="O73" s="9" t="s">
        <v>51</v>
      </c>
      <c r="P73" s="10" t="s">
        <v>323</v>
      </c>
      <c r="Q73" s="9" t="s">
        <v>324</v>
      </c>
      <c r="R73" s="13">
        <v>300</v>
      </c>
      <c r="S73" s="14" t="str">
        <f t="shared" si="4"/>
        <v>95WFNR6130Schwungvolle Rheinquerung Seilbahn</v>
      </c>
      <c r="T73" s="15" t="e">
        <v>#VALUE!</v>
      </c>
      <c r="U73" s="16"/>
      <c r="V73" s="16"/>
      <c r="W73" s="17"/>
      <c r="X73" s="18"/>
      <c r="Y73" s="16"/>
      <c r="Z73" s="19">
        <f t="shared" si="5"/>
        <v>0</v>
      </c>
      <c r="AA73" s="20" t="s">
        <v>35</v>
      </c>
      <c r="AB73" s="31" t="str">
        <f t="shared" si="3"/>
        <v>95WFNR6130Schwungvolle Rheinquerung Seilbahn auf Alu Dibond 120 * 40 * 0,5 cm300 €</v>
      </c>
      <c r="AC73" s="32"/>
    </row>
    <row r="74" spans="1:70" ht="30" customHeight="1" thickBot="1">
      <c r="A74" s="8">
        <v>46045.824618055558</v>
      </c>
      <c r="B74" s="9" t="s">
        <v>62</v>
      </c>
      <c r="C74" s="9" t="s">
        <v>318</v>
      </c>
      <c r="D74" s="10"/>
      <c r="E74" s="11"/>
      <c r="F74" s="9">
        <v>95</v>
      </c>
      <c r="G74" s="9" t="s">
        <v>27</v>
      </c>
      <c r="H74" s="9" t="s">
        <v>28</v>
      </c>
      <c r="I74" s="9"/>
      <c r="J74" s="9" t="s">
        <v>325</v>
      </c>
      <c r="K74" s="12" t="s">
        <v>326</v>
      </c>
      <c r="L74" s="9"/>
      <c r="M74" s="9">
        <v>6131</v>
      </c>
      <c r="N74" s="9" t="s">
        <v>31</v>
      </c>
      <c r="O74" s="9" t="s">
        <v>51</v>
      </c>
      <c r="P74" s="10" t="s">
        <v>323</v>
      </c>
      <c r="Q74" s="9" t="s">
        <v>324</v>
      </c>
      <c r="R74" s="13">
        <v>300</v>
      </c>
      <c r="S74" s="14" t="str">
        <f t="shared" si="4"/>
        <v>95WFNR6131Elegante Rheinquerung</v>
      </c>
      <c r="T74" s="15" t="e">
        <v>#VALUE!</v>
      </c>
      <c r="U74" s="16"/>
      <c r="V74" s="16"/>
      <c r="W74" s="17"/>
      <c r="X74" s="18"/>
      <c r="Y74" s="16"/>
      <c r="Z74" s="19">
        <f t="shared" si="5"/>
        <v>0</v>
      </c>
      <c r="AA74" s="20" t="s">
        <v>35</v>
      </c>
      <c r="AB74" s="31" t="str">
        <f t="shared" si="3"/>
        <v>95WFNR6131Elegante Rheinquerung auf Alu Dibond 120 * 40 * 0,5 cm300 €</v>
      </c>
      <c r="AC74" s="32"/>
    </row>
    <row r="75" spans="1:70" ht="30" customHeight="1" thickBot="1">
      <c r="A75" s="65">
        <v>46029.672256944446</v>
      </c>
      <c r="B75" s="9" t="s">
        <v>327</v>
      </c>
      <c r="C75" s="9" t="s">
        <v>318</v>
      </c>
      <c r="D75" s="10"/>
      <c r="E75" s="11"/>
      <c r="F75" s="9">
        <v>95</v>
      </c>
      <c r="G75" s="9" t="s">
        <v>27</v>
      </c>
      <c r="H75" s="9" t="s">
        <v>28</v>
      </c>
      <c r="I75" s="9"/>
      <c r="J75" s="9" t="s">
        <v>328</v>
      </c>
      <c r="K75" s="10" t="s">
        <v>329</v>
      </c>
      <c r="L75" s="9"/>
      <c r="M75" s="23">
        <v>6135</v>
      </c>
      <c r="N75" s="9" t="s">
        <v>31</v>
      </c>
      <c r="O75" s="9" t="s">
        <v>51</v>
      </c>
      <c r="P75" s="10" t="s">
        <v>323</v>
      </c>
      <c r="Q75" s="9" t="s">
        <v>330</v>
      </c>
      <c r="R75" s="13">
        <v>100</v>
      </c>
      <c r="S75" s="14" t="str">
        <f t="shared" si="4"/>
        <v>95WFNR6135RheinWeinDiamanten</v>
      </c>
      <c r="T75" s="15" t="e">
        <v>#VALUE!</v>
      </c>
      <c r="U75" s="17"/>
      <c r="V75" s="17"/>
      <c r="W75" s="17"/>
      <c r="X75" s="18"/>
      <c r="Y75" s="17"/>
      <c r="Z75" s="19">
        <f t="shared" si="5"/>
        <v>0</v>
      </c>
      <c r="AA75" s="20" t="s">
        <v>44</v>
      </c>
      <c r="AB75" s="31" t="str">
        <f t="shared" si="3"/>
        <v>95WFNR6135RheinWeinDiamanten auf Alu Dibond 40 * 40 * 0,5 cm100 €</v>
      </c>
      <c r="AC75" s="32"/>
    </row>
    <row r="76" spans="1:70" ht="30" customHeight="1">
      <c r="A76" s="65">
        <v>46029.678599537037</v>
      </c>
      <c r="B76" s="9" t="s">
        <v>327</v>
      </c>
      <c r="C76" s="9" t="s">
        <v>331</v>
      </c>
      <c r="D76" s="10" t="s">
        <v>332</v>
      </c>
      <c r="E76" s="11" t="s">
        <v>333</v>
      </c>
      <c r="F76" s="9">
        <v>96</v>
      </c>
      <c r="G76" s="9" t="s">
        <v>27</v>
      </c>
      <c r="H76" s="9" t="s">
        <v>28</v>
      </c>
      <c r="I76" s="9"/>
      <c r="J76" s="9" t="s">
        <v>334</v>
      </c>
      <c r="K76" s="12" t="s">
        <v>335</v>
      </c>
      <c r="L76" s="9"/>
      <c r="M76" s="9">
        <v>6065</v>
      </c>
      <c r="N76" s="9" t="s">
        <v>31</v>
      </c>
      <c r="O76" s="9" t="s">
        <v>32</v>
      </c>
      <c r="P76" s="10" t="s">
        <v>200</v>
      </c>
      <c r="Q76" s="9" t="s">
        <v>336</v>
      </c>
      <c r="R76" s="13">
        <v>3500</v>
      </c>
      <c r="S76" s="14" t="str">
        <f t="shared" si="4"/>
        <v>96WFNR6065Rheinlandschaft</v>
      </c>
      <c r="T76" s="15" t="e">
        <v>#VALUE!</v>
      </c>
      <c r="U76" s="16"/>
      <c r="V76" s="16"/>
      <c r="W76" s="17"/>
      <c r="X76" s="18"/>
      <c r="Y76" s="16"/>
      <c r="Z76" s="19">
        <f t="shared" si="5"/>
        <v>0</v>
      </c>
      <c r="AA76" s="20" t="s">
        <v>44</v>
      </c>
      <c r="AB76" t="str">
        <f t="shared" si="3"/>
        <v>96WFNR6065Rheinlandschaft Öl auf Leinwand 90x120 cm cm3500 €</v>
      </c>
      <c r="AC76" s="32"/>
    </row>
    <row r="77" spans="1:70" ht="30" customHeight="1" thickBot="1">
      <c r="A77" s="66">
        <v>45966.627592592595</v>
      </c>
      <c r="B77" s="9" t="s">
        <v>234</v>
      </c>
      <c r="C77" s="9" t="s">
        <v>331</v>
      </c>
      <c r="D77" s="10" t="s">
        <v>332</v>
      </c>
      <c r="E77" s="11" t="s">
        <v>333</v>
      </c>
      <c r="F77" s="9">
        <v>96</v>
      </c>
      <c r="G77" s="9"/>
      <c r="H77" s="9"/>
      <c r="I77" s="9"/>
      <c r="J77" s="9" t="s">
        <v>337</v>
      </c>
      <c r="K77" s="12" t="s">
        <v>338</v>
      </c>
      <c r="L77" s="9"/>
      <c r="M77" s="35">
        <v>6067</v>
      </c>
      <c r="N77" s="9" t="s">
        <v>31</v>
      </c>
      <c r="O77" s="9" t="s">
        <v>32</v>
      </c>
      <c r="P77" s="10" t="s">
        <v>200</v>
      </c>
      <c r="Q77" s="9" t="s">
        <v>339</v>
      </c>
      <c r="R77" s="13">
        <v>2500</v>
      </c>
      <c r="S77" s="14" t="str">
        <f t="shared" si="4"/>
        <v>96WFNR6067Schloss am Rhein</v>
      </c>
      <c r="T77" s="15" t="e">
        <v>#VALUE!</v>
      </c>
      <c r="U77" s="16"/>
      <c r="V77" s="16"/>
      <c r="W77" s="17"/>
      <c r="X77" s="18"/>
      <c r="Y77" s="16"/>
      <c r="Z77" s="19">
        <f t="shared" si="5"/>
        <v>0</v>
      </c>
      <c r="AA77" s="20" t="s">
        <v>35</v>
      </c>
      <c r="AB77" t="str">
        <f t="shared" si="3"/>
        <v>96WFNR6067Schloss am Rhein Öl auf Leinwand 70x90 cm cm2500 €</v>
      </c>
      <c r="AC77" s="32"/>
    </row>
    <row r="78" spans="1:70" ht="30" customHeight="1" thickBot="1">
      <c r="A78" s="56">
        <v>45966.631701388891</v>
      </c>
      <c r="B78" s="9" t="s">
        <v>234</v>
      </c>
      <c r="C78" s="9" t="s">
        <v>331</v>
      </c>
      <c r="D78" s="10" t="s">
        <v>332</v>
      </c>
      <c r="E78" s="11" t="s">
        <v>333</v>
      </c>
      <c r="F78" s="9">
        <v>96</v>
      </c>
      <c r="G78" s="9"/>
      <c r="H78" s="9"/>
      <c r="I78" s="9"/>
      <c r="J78" s="9" t="s">
        <v>340</v>
      </c>
      <c r="K78" s="12" t="s">
        <v>341</v>
      </c>
      <c r="L78" s="9"/>
      <c r="M78" s="23">
        <v>6068</v>
      </c>
      <c r="N78" s="9" t="s">
        <v>31</v>
      </c>
      <c r="O78" s="9" t="s">
        <v>32</v>
      </c>
      <c r="P78" s="10" t="s">
        <v>200</v>
      </c>
      <c r="Q78" s="9" t="s">
        <v>336</v>
      </c>
      <c r="R78" s="13">
        <v>3500</v>
      </c>
      <c r="S78" s="14" t="str">
        <f t="shared" si="4"/>
        <v>96WFNR6068Feindliche Brüder</v>
      </c>
      <c r="T78" s="15" t="e">
        <v>#VALUE!</v>
      </c>
      <c r="U78" s="16"/>
      <c r="V78" s="16"/>
      <c r="W78" s="17"/>
      <c r="X78" s="18"/>
      <c r="Y78" s="16"/>
      <c r="Z78" s="19">
        <f t="shared" si="5"/>
        <v>0</v>
      </c>
      <c r="AA78" s="20" t="s">
        <v>44</v>
      </c>
      <c r="AB78" t="str">
        <f t="shared" si="3"/>
        <v>96WFNR6068Feindliche Brüder Öl auf Leinwand 90x120 cm cm3500 €</v>
      </c>
      <c r="AC78" s="32"/>
    </row>
    <row r="79" spans="1:70" ht="30" customHeight="1">
      <c r="A79" s="47">
        <v>45874.66165509259</v>
      </c>
      <c r="B79" s="48" t="s">
        <v>342</v>
      </c>
      <c r="C79" s="9" t="s">
        <v>343</v>
      </c>
      <c r="D79" s="10" t="s">
        <v>344</v>
      </c>
      <c r="E79" s="11" t="s">
        <v>345</v>
      </c>
      <c r="F79" s="9">
        <v>97</v>
      </c>
      <c r="G79" s="9" t="s">
        <v>27</v>
      </c>
      <c r="H79" s="9" t="s">
        <v>28</v>
      </c>
      <c r="I79" s="9"/>
      <c r="J79" s="9" t="s">
        <v>346</v>
      </c>
      <c r="K79" s="12" t="s">
        <v>347</v>
      </c>
      <c r="L79" s="9"/>
      <c r="M79" s="9">
        <v>6069</v>
      </c>
      <c r="N79" s="9" t="s">
        <v>31</v>
      </c>
      <c r="O79" s="9" t="s">
        <v>226</v>
      </c>
      <c r="P79" s="10" t="s">
        <v>348</v>
      </c>
      <c r="Q79" s="9" t="s">
        <v>349</v>
      </c>
      <c r="R79" s="13">
        <v>2200</v>
      </c>
      <c r="S79" s="14" t="str">
        <f t="shared" si="4"/>
        <v>97WFNR6069Rheinquerung</v>
      </c>
      <c r="T79" s="15" t="e">
        <v>#VALUE!</v>
      </c>
      <c r="U79" s="16"/>
      <c r="V79" s="16"/>
      <c r="W79" s="17"/>
      <c r="X79" s="18"/>
      <c r="Y79" s="16"/>
      <c r="Z79" s="19">
        <f t="shared" si="5"/>
        <v>0</v>
      </c>
      <c r="AA79" s="20" t="s">
        <v>44</v>
      </c>
      <c r="AB79" s="31" t="str">
        <f t="shared" si="3"/>
        <v>97WFNR6069Rheinquerung Porzellan und Metall im Holzkasten 116*65*4 cm2200 €</v>
      </c>
      <c r="AC79" s="32"/>
    </row>
    <row r="80" spans="1:70" ht="30" customHeight="1" thickBot="1">
      <c r="A80" s="8">
        <v>45942.683298611111</v>
      </c>
      <c r="B80" s="9" t="s">
        <v>247</v>
      </c>
      <c r="C80" s="10" t="s">
        <v>350</v>
      </c>
      <c r="D80" s="11" t="s">
        <v>351</v>
      </c>
      <c r="E80" s="9">
        <v>15144533546</v>
      </c>
      <c r="F80" s="9">
        <v>98</v>
      </c>
      <c r="G80" s="9" t="s">
        <v>27</v>
      </c>
      <c r="H80" s="9" t="s">
        <v>28</v>
      </c>
      <c r="I80" s="9"/>
      <c r="J80" s="10" t="s">
        <v>352</v>
      </c>
      <c r="K80" s="10" t="s">
        <v>353</v>
      </c>
      <c r="L80" s="9"/>
      <c r="M80" s="35">
        <v>6139</v>
      </c>
      <c r="N80" s="9" t="s">
        <v>31</v>
      </c>
      <c r="O80" s="10" t="s">
        <v>32</v>
      </c>
      <c r="P80" s="10" t="s">
        <v>354</v>
      </c>
      <c r="Q80" s="13" t="s">
        <v>355</v>
      </c>
      <c r="R80" s="13">
        <v>750</v>
      </c>
      <c r="S80" s="14" t="str">
        <f t="shared" si="4"/>
        <v>98WFNR6139Rheingold</v>
      </c>
      <c r="T80" s="17" t="e">
        <v>#VALUE!</v>
      </c>
      <c r="U80" s="17"/>
      <c r="V80" s="17"/>
      <c r="W80" s="16"/>
      <c r="X80" s="18"/>
      <c r="Y80" s="17"/>
      <c r="Z80" s="19">
        <f t="shared" si="5"/>
        <v>0</v>
      </c>
      <c r="AA80" s="20" t="s">
        <v>44</v>
      </c>
      <c r="AB80" s="31" t="str">
        <f t="shared" si="3"/>
        <v>98WFNR6139Rheingold Papier mit Leinenstruktur; Acrylfarben 48x 36 cm; cm750 €</v>
      </c>
      <c r="AC80" s="32"/>
    </row>
    <row r="81" spans="1:70" ht="30" customHeight="1" thickBot="1">
      <c r="A81" s="8">
        <v>45942.727314814816</v>
      </c>
      <c r="B81" s="9" t="s">
        <v>247</v>
      </c>
      <c r="C81" s="10" t="s">
        <v>356</v>
      </c>
      <c r="D81" s="11" t="s">
        <v>357</v>
      </c>
      <c r="E81" s="9">
        <v>1775735753</v>
      </c>
      <c r="F81" s="9">
        <v>99</v>
      </c>
      <c r="G81" s="9" t="s">
        <v>27</v>
      </c>
      <c r="H81" s="9" t="s">
        <v>28</v>
      </c>
      <c r="I81" s="9"/>
      <c r="J81" s="10" t="s">
        <v>358</v>
      </c>
      <c r="K81" s="9" t="s">
        <v>359</v>
      </c>
      <c r="L81" s="9"/>
      <c r="M81" s="23">
        <v>6186</v>
      </c>
      <c r="N81" s="9" t="s">
        <v>31</v>
      </c>
      <c r="O81" s="10" t="s">
        <v>226</v>
      </c>
      <c r="P81" s="9" t="s">
        <v>360</v>
      </c>
      <c r="Q81" s="13" t="s">
        <v>361</v>
      </c>
      <c r="R81" s="13">
        <v>1550</v>
      </c>
      <c r="S81" s="14" t="str">
        <f t="shared" si="4"/>
        <v>99WFNR6186Zeitkörper</v>
      </c>
      <c r="T81" s="17" t="e">
        <v>#VALUE!</v>
      </c>
      <c r="U81" s="17"/>
      <c r="V81" s="17"/>
      <c r="W81" s="16"/>
      <c r="X81" s="18"/>
      <c r="Y81" s="17"/>
      <c r="Z81" s="19">
        <f t="shared" si="5"/>
        <v>0</v>
      </c>
      <c r="AA81" s="20">
        <v>1</v>
      </c>
      <c r="AB81" t="str">
        <f t="shared" si="3"/>
        <v>99WFNR6186Zeitkörper Teilweise glasierte Keramik, Blech, Moos und Treibholz auf recycelten Stahlträgern. 120*150*60 cm1550 €</v>
      </c>
      <c r="AC81" s="32"/>
    </row>
    <row r="82" spans="1:70" ht="30" customHeight="1">
      <c r="A82" s="8">
        <v>46050.882222222222</v>
      </c>
      <c r="B82" s="9" t="s">
        <v>207</v>
      </c>
      <c r="C82" s="9" t="s">
        <v>362</v>
      </c>
      <c r="D82" s="10"/>
      <c r="E82" s="11"/>
      <c r="F82" s="9">
        <v>100</v>
      </c>
      <c r="G82" s="9"/>
      <c r="H82" s="9"/>
      <c r="I82" s="9"/>
      <c r="J82" s="9" t="s">
        <v>363</v>
      </c>
      <c r="K82" s="10" t="s">
        <v>364</v>
      </c>
      <c r="L82" s="9"/>
      <c r="M82" s="35">
        <v>6124</v>
      </c>
      <c r="N82" s="9" t="s">
        <v>31</v>
      </c>
      <c r="O82" s="9" t="s">
        <v>32</v>
      </c>
      <c r="P82" s="61" t="s">
        <v>365</v>
      </c>
      <c r="Q82" s="9" t="s">
        <v>366</v>
      </c>
      <c r="R82" s="13">
        <v>460</v>
      </c>
      <c r="S82" s="14" t="str">
        <f t="shared" si="4"/>
        <v>100WFNR6124Sommernebel</v>
      </c>
      <c r="T82" s="15" t="e">
        <v>#VALUE!</v>
      </c>
      <c r="U82" s="45"/>
      <c r="V82" s="16"/>
      <c r="W82" s="17"/>
      <c r="X82" s="18"/>
      <c r="Y82" s="45"/>
      <c r="Z82" s="19">
        <f t="shared" si="5"/>
        <v>0</v>
      </c>
      <c r="AA82" s="20" t="s">
        <v>44</v>
      </c>
      <c r="AB82" s="31" t="str">
        <f t="shared" si="3"/>
        <v>100WFNR6124Sommernebel Acryl und Tusche auf Leinwand 60 x 60 x 2 cm460 €</v>
      </c>
      <c r="AC82" s="32"/>
    </row>
    <row r="83" spans="1:70" ht="30" customHeight="1" thickBot="1">
      <c r="A83" s="8">
        <v>46050.884710648148</v>
      </c>
      <c r="B83" s="9" t="s">
        <v>207</v>
      </c>
      <c r="C83" s="9" t="s">
        <v>362</v>
      </c>
      <c r="D83" s="10"/>
      <c r="E83" s="11"/>
      <c r="F83" s="9">
        <v>100</v>
      </c>
      <c r="G83" s="9"/>
      <c r="H83" s="9"/>
      <c r="I83" s="9"/>
      <c r="J83" s="9" t="s">
        <v>367</v>
      </c>
      <c r="K83" s="10" t="s">
        <v>368</v>
      </c>
      <c r="L83" s="9"/>
      <c r="M83" s="35">
        <v>6127</v>
      </c>
      <c r="N83" s="9" t="s">
        <v>31</v>
      </c>
      <c r="O83" s="9" t="s">
        <v>32</v>
      </c>
      <c r="P83" s="10" t="s">
        <v>369</v>
      </c>
      <c r="Q83" s="9" t="s">
        <v>370</v>
      </c>
      <c r="R83" s="13">
        <v>540</v>
      </c>
      <c r="S83" s="14" t="str">
        <f t="shared" si="4"/>
        <v>100WFNR6127Winterwellen</v>
      </c>
      <c r="T83" s="15" t="e">
        <v>#VALUE!</v>
      </c>
      <c r="U83" s="16"/>
      <c r="V83" s="16"/>
      <c r="W83" s="17"/>
      <c r="X83" s="18"/>
      <c r="Y83" s="16"/>
      <c r="Z83" s="19">
        <f t="shared" si="5"/>
        <v>0</v>
      </c>
      <c r="AA83" s="20" t="s">
        <v>44</v>
      </c>
      <c r="AB83" s="31" t="str">
        <f t="shared" si="3"/>
        <v>100WFNR6127Winterwellen Acryl und Ölkreide auf Leinwand 60 x 80 x 2 cm cm540 €</v>
      </c>
      <c r="AC83" s="32"/>
    </row>
    <row r="84" spans="1:70" ht="30" customHeight="1" thickBot="1">
      <c r="A84" s="8">
        <v>45944.7653125</v>
      </c>
      <c r="B84" s="9" t="s">
        <v>269</v>
      </c>
      <c r="C84" s="10" t="s">
        <v>371</v>
      </c>
      <c r="D84" s="10"/>
      <c r="E84" s="11"/>
      <c r="F84" s="9" t="s">
        <v>372</v>
      </c>
      <c r="G84" s="9" t="s">
        <v>27</v>
      </c>
      <c r="H84" s="9" t="s">
        <v>28</v>
      </c>
      <c r="I84" s="9"/>
      <c r="J84" s="9" t="s">
        <v>373</v>
      </c>
      <c r="K84" s="12" t="s">
        <v>374</v>
      </c>
      <c r="L84" s="9"/>
      <c r="M84" s="23">
        <v>6056</v>
      </c>
      <c r="N84" s="9" t="s">
        <v>31</v>
      </c>
      <c r="O84" s="9" t="s">
        <v>253</v>
      </c>
      <c r="P84" s="10" t="s">
        <v>375</v>
      </c>
      <c r="Q84" s="9" t="s">
        <v>376</v>
      </c>
      <c r="R84" s="13">
        <v>55</v>
      </c>
      <c r="S84" s="14" t="str">
        <f t="shared" si="4"/>
        <v>L012WFNR6056Zoll im Fluss, Pfalzgrafenstein</v>
      </c>
      <c r="T84" s="15" t="e">
        <v>#VALUE!</v>
      </c>
      <c r="U84" s="16"/>
      <c r="V84" s="16"/>
      <c r="W84" s="17"/>
      <c r="X84" s="18"/>
      <c r="Y84" s="16"/>
      <c r="Z84" s="19">
        <f t="shared" si="5"/>
        <v>0</v>
      </c>
      <c r="AA84" s="20" t="s">
        <v>44</v>
      </c>
      <c r="AB84" t="str">
        <f t="shared" si="3"/>
        <v>L012WFNR6056Zoll im Fluss, Pfalzgrafenstein Stickerei auf Plastikstramin, gerahmt Breite 60 cm * Höhe 40 cm * Tiefe 1 cm cm55 €</v>
      </c>
      <c r="AC84" s="32"/>
    </row>
    <row r="85" spans="1:70" ht="30" customHeight="1">
      <c r="A85" s="8">
        <v>45906.893587962964</v>
      </c>
      <c r="B85" s="9" t="s">
        <v>377</v>
      </c>
      <c r="C85" s="10" t="s">
        <v>371</v>
      </c>
      <c r="D85" s="10"/>
      <c r="E85" s="11"/>
      <c r="F85" s="9" t="s">
        <v>372</v>
      </c>
      <c r="G85" s="9" t="s">
        <v>27</v>
      </c>
      <c r="H85" s="9" t="s">
        <v>28</v>
      </c>
      <c r="I85" s="9"/>
      <c r="J85" s="9" t="s">
        <v>378</v>
      </c>
      <c r="K85" s="12" t="s">
        <v>379</v>
      </c>
      <c r="L85" s="9"/>
      <c r="M85" s="35">
        <v>6058</v>
      </c>
      <c r="N85" s="9" t="s">
        <v>31</v>
      </c>
      <c r="O85" s="9" t="s">
        <v>253</v>
      </c>
      <c r="P85" s="10" t="s">
        <v>380</v>
      </c>
      <c r="Q85" s="9" t="s">
        <v>381</v>
      </c>
      <c r="R85" s="13">
        <v>55</v>
      </c>
      <c r="S85" s="14" t="str">
        <f t="shared" si="4"/>
        <v>L012WFNR6058Burgflecken, linksrheinisch</v>
      </c>
      <c r="T85" s="15" t="e">
        <v>#VALUE!</v>
      </c>
      <c r="U85" s="16"/>
      <c r="V85" s="16"/>
      <c r="W85" s="17"/>
      <c r="X85" s="18"/>
      <c r="Y85" s="16"/>
      <c r="Z85" s="19">
        <f t="shared" si="5"/>
        <v>0</v>
      </c>
      <c r="AA85" s="20" t="s">
        <v>35</v>
      </c>
      <c r="AB85" t="str">
        <f t="shared" si="3"/>
        <v>L012WFNR6058Burgflecken, linksrheinisch Textilarbeit, gestrickt, gefilzt Breite 58 cm * Höhe 96 cm * Tiefe 0,5 cm cm55 €</v>
      </c>
      <c r="AC85" s="32"/>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row>
  </sheetData>
  <conditionalFormatting sqref="F2 F14:F85">
    <cfRule type="duplicateValues" dxfId="14" priority="3"/>
  </conditionalFormatting>
  <conditionalFormatting sqref="F2:F85">
    <cfRule type="duplicateValues" dxfId="13" priority="4"/>
  </conditionalFormatting>
  <conditionalFormatting sqref="L2 L14:L85">
    <cfRule type="cellIs" dxfId="12" priority="1" operator="equal">
      <formula>"nein"</formula>
    </cfRule>
  </conditionalFormatting>
  <conditionalFormatting sqref="M2 M4:M8 M10:M14 M16:M26 M28:M32 M34:M38 M40:M85">
    <cfRule type="duplicateValues" dxfId="11" priority="8"/>
  </conditionalFormatting>
  <conditionalFormatting sqref="M2:M85">
    <cfRule type="duplicateValues" dxfId="10" priority="9"/>
  </conditionalFormatting>
  <conditionalFormatting sqref="M51:M85">
    <cfRule type="cellIs" dxfId="9" priority="2" operator="equal">
      <formula>#REF!</formula>
    </cfRule>
  </conditionalFormatting>
  <conditionalFormatting sqref="Z2:Z85">
    <cfRule type="cellIs" dxfId="8" priority="5" operator="greaterThan">
      <formula>#REF!</formula>
    </cfRule>
    <cfRule type="cellIs" dxfId="7" priority="6" operator="greaterThan">
      <formula>Z2&gt;=#REF!</formula>
    </cfRule>
    <cfRule type="cellIs" dxfId="6" priority="7" operator="greaterThan">
      <formula>Z2&gt;=#REF!</formula>
    </cfRule>
  </conditionalFormatting>
  <dataValidations count="1">
    <dataValidation type="whole" operator="equal" allowBlank="1" showInputMessage="1" showErrorMessage="1" sqref="T83:T84 U2:Y85" xr:uid="{183F5957-DE6F-44FF-B58E-6729BBA5B710}">
      <formula1>1</formula1>
    </dataValidation>
  </dataValidations>
  <hyperlinks>
    <hyperlink ref="B62" r:id="rId1" xr:uid="{92D2FF00-58D9-4818-B641-FE50A80CD389}"/>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Simmern IV 26</vt:lpstr>
      <vt:lpstr>Alle Exponate 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Ekkehard Wulff</dc:creator>
  <cp:lastModifiedBy>Ekkehard Wulff</cp:lastModifiedBy>
  <dcterms:created xsi:type="dcterms:W3CDTF">2026-10-07T14:57:04Z</dcterms:created>
  <dcterms:modified xsi:type="dcterms:W3CDTF">2026-10-07T15:21:39Z</dcterms:modified>
</cp:coreProperties>
</file>